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4395" windowHeight="4500" tabRatio="840" activeTab="0"/>
  </bookViews>
  <sheets>
    <sheet name=" ELEZIONI COMUNALI" sheetId="1" r:id="rId1"/>
    <sheet name="LISTA N 1 NATALE " sheetId="2" r:id="rId2"/>
    <sheet name="LISTA N 2 MIOLA" sheetId="3" r:id="rId3"/>
    <sheet name="LISTA N 3 BORRACCI" sheetId="4" r:id="rId4"/>
    <sheet name="LISTA N 4 ANTONICELLI" sheetId="5" r:id="rId5"/>
    <sheet name="PREFERENZE PER SEZIONI" sheetId="6" r:id="rId6"/>
    <sheet name="ordine lista 1" sheetId="7" r:id="rId7"/>
    <sheet name="ordine lista 2" sheetId="8" r:id="rId8"/>
    <sheet name=" ordine lista 3" sheetId="9" r:id="rId9"/>
    <sheet name="ordine lista 4" sheetId="10" r:id="rId10"/>
  </sheets>
  <externalReferences>
    <externalReference r:id="rId13"/>
  </externalReferences>
  <definedNames>
    <definedName name="ESC">[1]!ESC</definedName>
  </definedNames>
  <calcPr fullCalcOnLoad="1"/>
</workbook>
</file>

<file path=xl/sharedStrings.xml><?xml version="1.0" encoding="utf-8"?>
<sst xmlns="http://schemas.openxmlformats.org/spreadsheetml/2006/main" count="169" uniqueCount="86">
  <si>
    <t>MASCHI</t>
  </si>
  <si>
    <t>FEMMINE</t>
  </si>
  <si>
    <t>TOTALE VOTANTI</t>
  </si>
  <si>
    <t>SEZIONI SCRUTINATE</t>
  </si>
  <si>
    <t xml:space="preserve">SCHEDE  NON VALIDE                    </t>
  </si>
  <si>
    <t>VOTI</t>
  </si>
  <si>
    <t>PERCENTUALE OTTENUTA VOTI EFFETTIVI</t>
  </si>
  <si>
    <t>PERCENTUALE DEI VOTANTI</t>
  </si>
  <si>
    <t>TOTALI VOTI ALLE SINGOLE LISTE</t>
  </si>
  <si>
    <t>SEZIONI</t>
  </si>
  <si>
    <t>PERCENTUALE VOTI NON VALIDI</t>
  </si>
  <si>
    <t>PERCENTUALE VOTI VALIDI</t>
  </si>
  <si>
    <t>TOTALI PREFERENZE</t>
  </si>
  <si>
    <t>CANDIDATI</t>
  </si>
  <si>
    <t>GIUSEPPE ANTONICELLI</t>
  </si>
  <si>
    <t>ADELAIDE GALANTE</t>
  </si>
  <si>
    <t>GIUSEPPE GASPARRE</t>
  </si>
  <si>
    <t>EUGENIO PIEPOLI</t>
  </si>
  <si>
    <t>TOTALI DI SEZIONE</t>
  </si>
  <si>
    <t>ANGELO CARONE</t>
  </si>
  <si>
    <t>MARIA GRAZIA SERGIO</t>
  </si>
  <si>
    <t>VITO VETRANO</t>
  </si>
  <si>
    <t>LISTE</t>
  </si>
  <si>
    <t>TOTALE PREFERENZE</t>
  </si>
  <si>
    <r>
      <t>SU</t>
    </r>
    <r>
      <rPr>
        <sz val="20"/>
        <color indexed="54"/>
        <rFont val="Arial"/>
        <family val="2"/>
      </rPr>
      <t xml:space="preserve">        </t>
    </r>
    <r>
      <rPr>
        <b/>
        <sz val="20"/>
        <color indexed="54"/>
        <rFont val="Arial"/>
        <family val="2"/>
      </rPr>
      <t>6</t>
    </r>
  </si>
  <si>
    <t>TOTALE VOTI VALIDI</t>
  </si>
  <si>
    <t>TOTALE ELETTORI</t>
  </si>
  <si>
    <t>BIANCHE</t>
  </si>
  <si>
    <t>TOTALE VOTI NON VALIDI</t>
  </si>
  <si>
    <t>TOTALE VOTI</t>
  </si>
  <si>
    <t xml:space="preserve">NULLE </t>
  </si>
  <si>
    <t xml:space="preserve">LISTA N. 2 </t>
  </si>
  <si>
    <t xml:space="preserve">LISTA N. 1 </t>
  </si>
  <si>
    <t>LISTA N. 3</t>
  </si>
  <si>
    <t>LISTA N. 4</t>
  </si>
  <si>
    <t xml:space="preserve">                                     PALAGIANELLO RICOMINCIAMO MARCO NATALE SINDACO LISTA N. 1</t>
  </si>
  <si>
    <t>ONOFRIO CAPITO</t>
  </si>
  <si>
    <t>DOMENICO CARPIGNANO</t>
  </si>
  <si>
    <t>FRANCESCA COLANINNO</t>
  </si>
  <si>
    <t>MARCO D'ALESSANDRO</t>
  </si>
  <si>
    <t>ANNALISA GASPARRE</t>
  </si>
  <si>
    <t>MARIA LANZA</t>
  </si>
  <si>
    <t>VALERIA LIUZZI</t>
  </si>
  <si>
    <t>VALERIO SCARNERA</t>
  </si>
  <si>
    <t>LUIGI VALENTINI</t>
  </si>
  <si>
    <t xml:space="preserve">                                     PALAGIANELLO ARIA DI CAMBIAMENTO                           LISTA N. 2</t>
  </si>
  <si>
    <t>GIOVANNI BALESTRA</t>
  </si>
  <si>
    <t>COSIMO BERARDI</t>
  </si>
  <si>
    <t>ANITA BORRACCI</t>
  </si>
  <si>
    <t>MONICA CAPITO MASELLA</t>
  </si>
  <si>
    <t>VINCENZO CAPONE</t>
  </si>
  <si>
    <t>ARIANNA CASSANDRO</t>
  </si>
  <si>
    <t>ARMANDO DE CARLO</t>
  </si>
  <si>
    <t>CARLO GIGANTE</t>
  </si>
  <si>
    <t>GABRIELE GIGANTE</t>
  </si>
  <si>
    <t>CARMINE MIANULLI</t>
  </si>
  <si>
    <t>GIUSEPPE PUTIGNANO</t>
  </si>
  <si>
    <t>ASSUNTA SILIBERTI</t>
  </si>
  <si>
    <t xml:space="preserve">                                     PALAGIANELLO PER LA LIBERTA' MARIA ROSARIA BORRACCI SINDACO LISTA N. 3</t>
  </si>
  <si>
    <t>DONATO BERNARDI</t>
  </si>
  <si>
    <t>ANTONIO CORIGLIONE</t>
  </si>
  <si>
    <t>GIACOMO D'ALENA</t>
  </si>
  <si>
    <t>VINCENZO DIFONZO</t>
  </si>
  <si>
    <t>MARIA GIOVANNA GALATONE</t>
  </si>
  <si>
    <t>NICOLA LABALESTRA</t>
  </si>
  <si>
    <t>FRANCESCO ROSARIO PETRERA</t>
  </si>
  <si>
    <t>ALESSANDRO RESTA</t>
  </si>
  <si>
    <t>CARMELA RESTA</t>
  </si>
  <si>
    <t>FRANCESCA GRAZIA SANTORO</t>
  </si>
  <si>
    <t>ANGELO MICHELE TRAMONTE</t>
  </si>
  <si>
    <t xml:space="preserve">                                     PALAGIANELLO BENE COMUNE ANTONICELLI COSIMO SINDACO LISTA N. 4</t>
  </si>
  <si>
    <t>SEBASTIANO ROSATI</t>
  </si>
  <si>
    <t>GIOVANNI TODARO</t>
  </si>
  <si>
    <t>MARIANNA CARAGNANO</t>
  </si>
  <si>
    <t>ELIANA BERNARDI</t>
  </si>
  <si>
    <t>ROSARIO FRISINO</t>
  </si>
  <si>
    <t>PIETRO RICCI</t>
  </si>
  <si>
    <t>MARISTELLA MAGRI'</t>
  </si>
  <si>
    <t>AGOSTINO TAGLIENTE</t>
  </si>
  <si>
    <t>ADDOLORATA BASILE</t>
  </si>
  <si>
    <t>PALAGIANELLO BENE COMUNE ANTONICELLI COSIMO SINDACO LISTA N. 4</t>
  </si>
  <si>
    <t>PALAGIANELLO RICOMINCIAMO MARCO NATALE SINDACO LISTA N. 1</t>
  </si>
  <si>
    <t>PALAGIANELLO ARIA DI CAMBIAMENTO                           LISTA N. 2</t>
  </si>
  <si>
    <t>PALAGIANELLO PER LA LIBERTA' MARIA ROSARIA BORRACCI SINDACO LISTA N. 3</t>
  </si>
  <si>
    <t>TOTALI</t>
  </si>
  <si>
    <t>CONTESTATE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</si>
</sst>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00000"/>
    <numFmt numFmtId="175" formatCode="0.000%"/>
    <numFmt numFmtId="176" formatCode="0.0%"/>
    <numFmt numFmtId="177" formatCode="0.000"/>
    <numFmt numFmtId="178" formatCode="_-* #,##0_-;\-* #,##0_-;_-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0"/>
    </font>
    <font>
      <b/>
      <sz val="14"/>
      <name val="Times New Roman"/>
      <family val="1"/>
    </font>
    <font>
      <sz val="12"/>
      <color indexed="18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8"/>
      <color indexed="62"/>
      <name val="Tahoma"/>
      <family val="2"/>
    </font>
    <font>
      <sz val="14"/>
      <color indexed="54"/>
      <name val="Times New Roman"/>
      <family val="0"/>
    </font>
    <font>
      <sz val="10"/>
      <color indexed="54"/>
      <name val="Arial"/>
      <family val="0"/>
    </font>
    <font>
      <b/>
      <sz val="16"/>
      <color indexed="54"/>
      <name val="Verdana"/>
      <family val="2"/>
    </font>
    <font>
      <b/>
      <sz val="21"/>
      <color indexed="54"/>
      <name val="Times New Roman"/>
      <family val="0"/>
    </font>
    <font>
      <sz val="21"/>
      <color indexed="54"/>
      <name val="Times New Roman"/>
      <family val="0"/>
    </font>
    <font>
      <b/>
      <sz val="14"/>
      <color indexed="54"/>
      <name val="Times New Roman"/>
      <family val="0"/>
    </font>
    <font>
      <b/>
      <sz val="19"/>
      <color indexed="54"/>
      <name val="Times New Roman"/>
      <family val="0"/>
    </font>
    <font>
      <b/>
      <sz val="18"/>
      <color indexed="54"/>
      <name val="Times New Roman"/>
      <family val="0"/>
    </font>
    <font>
      <b/>
      <sz val="10"/>
      <color indexed="54"/>
      <name val="Arial"/>
      <family val="0"/>
    </font>
    <font>
      <b/>
      <sz val="18"/>
      <color indexed="54"/>
      <name val="Arial"/>
      <family val="0"/>
    </font>
    <font>
      <b/>
      <sz val="20"/>
      <color indexed="54"/>
      <name val="Arial"/>
      <family val="2"/>
    </font>
    <font>
      <b/>
      <sz val="16"/>
      <color indexed="54"/>
      <name val="Arial"/>
      <family val="2"/>
    </font>
    <font>
      <sz val="16"/>
      <color indexed="54"/>
      <name val="Arial"/>
      <family val="2"/>
    </font>
    <font>
      <sz val="20"/>
      <color indexed="54"/>
      <name val="Arial"/>
      <family val="2"/>
    </font>
    <font>
      <sz val="18"/>
      <color indexed="54"/>
      <name val="Arial"/>
      <family val="2"/>
    </font>
    <font>
      <b/>
      <sz val="14"/>
      <color indexed="54"/>
      <name val="Arial"/>
      <family val="2"/>
    </font>
    <font>
      <b/>
      <sz val="25"/>
      <color indexed="54"/>
      <name val="Arial"/>
      <family val="2"/>
    </font>
    <font>
      <sz val="22"/>
      <color indexed="54"/>
      <name val="Arial"/>
      <family val="2"/>
    </font>
    <font>
      <b/>
      <sz val="10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double">
        <color indexed="22"/>
      </bottom>
    </border>
    <border>
      <left>
        <color indexed="63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>
        <color indexed="63"/>
      </right>
      <top style="thick">
        <color indexed="22"/>
      </top>
      <bottom style="double">
        <color indexed="22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>
        <color indexed="22"/>
      </left>
      <right style="thin">
        <color indexed="22"/>
      </right>
      <top style="double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 style="thin">
        <color indexed="22"/>
      </left>
      <right style="double">
        <color indexed="22"/>
      </right>
      <top>
        <color indexed="63"/>
      </top>
      <bottom style="double">
        <color indexed="22"/>
      </bottom>
    </border>
    <border>
      <left style="double">
        <color indexed="22"/>
      </left>
      <right style="thin">
        <color indexed="22"/>
      </right>
      <top style="hair">
        <color indexed="55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hair">
        <color indexed="55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hair">
        <color indexed="55"/>
      </top>
      <bottom style="double">
        <color indexed="22"/>
      </bottom>
    </border>
    <border>
      <left style="double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>
        <color indexed="63"/>
      </top>
      <bottom style="thin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hair">
        <color indexed="55"/>
      </bottom>
    </border>
    <border>
      <left style="double">
        <color indexed="55"/>
      </left>
      <right style="double">
        <color indexed="55"/>
      </right>
      <top style="hair">
        <color indexed="55"/>
      </top>
      <bottom>
        <color indexed="63"/>
      </bottom>
    </border>
    <border>
      <left style="double">
        <color indexed="22"/>
      </left>
      <right style="hair">
        <color indexed="55"/>
      </right>
      <top style="double">
        <color indexed="22"/>
      </top>
      <bottom style="double">
        <color indexed="22"/>
      </bottom>
    </border>
    <border>
      <left style="hair">
        <color indexed="55"/>
      </left>
      <right style="hair">
        <color indexed="55"/>
      </right>
      <top style="double">
        <color indexed="22"/>
      </top>
      <bottom style="double">
        <color indexed="22"/>
      </bottom>
    </border>
    <border>
      <left style="hair">
        <color indexed="55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hair">
        <color indexed="55"/>
      </right>
      <top style="thick">
        <color indexed="22"/>
      </top>
      <bottom style="double">
        <color indexed="22"/>
      </bottom>
    </border>
    <border>
      <left style="hair">
        <color indexed="55"/>
      </left>
      <right>
        <color indexed="63"/>
      </right>
      <top style="thick">
        <color indexed="22"/>
      </top>
      <bottom style="double">
        <color indexed="22"/>
      </bottom>
    </border>
    <border>
      <left style="hair">
        <color indexed="55"/>
      </left>
      <right>
        <color indexed="63"/>
      </right>
      <top style="double">
        <color indexed="22"/>
      </top>
      <bottom style="double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/>
    </xf>
    <xf numFmtId="0" fontId="26" fillId="0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wrapText="1"/>
    </xf>
    <xf numFmtId="178" fontId="7" fillId="0" borderId="14" xfId="43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5" fillId="0" borderId="14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18" fillId="0" borderId="13" xfId="0" applyFont="1" applyFill="1" applyBorder="1" applyAlignment="1" applyProtection="1">
      <alignment horizontal="center" vertical="center" wrapText="1"/>
      <protection hidden="1"/>
    </xf>
    <xf numFmtId="10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0" fillId="0" borderId="25" xfId="0" applyFont="1" applyFill="1" applyBorder="1" applyAlignment="1" applyProtection="1">
      <alignment horizontal="center" vertical="center"/>
      <protection hidden="1"/>
    </xf>
    <xf numFmtId="0" fontId="22" fillId="0" borderId="25" xfId="0" applyFont="1" applyFill="1" applyBorder="1" applyAlignment="1" applyProtection="1">
      <alignment vertical="center"/>
      <protection hidden="1"/>
    </xf>
    <xf numFmtId="0" fontId="22" fillId="0" borderId="26" xfId="0" applyFont="1" applyFill="1" applyBorder="1" applyAlignment="1" applyProtection="1">
      <alignment vertical="center"/>
      <protection hidden="1"/>
    </xf>
    <xf numFmtId="0" fontId="30" fillId="0" borderId="0" xfId="0" applyFont="1" applyAlignment="1">
      <alignment/>
    </xf>
    <xf numFmtId="178" fontId="7" fillId="0" borderId="14" xfId="0" applyNumberFormat="1" applyFont="1" applyBorder="1" applyAlignment="1">
      <alignment horizontal="center" vertical="center"/>
    </xf>
    <xf numFmtId="10" fontId="20" fillId="0" borderId="25" xfId="0" applyNumberFormat="1" applyFont="1" applyFill="1" applyBorder="1" applyAlignment="1" applyProtection="1">
      <alignment horizontal="center" vertical="center"/>
      <protection hidden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178" fontId="7" fillId="0" borderId="36" xfId="43" applyNumberFormat="1" applyFont="1" applyFill="1" applyBorder="1" applyAlignment="1">
      <alignment horizontal="center" vertical="center"/>
    </xf>
    <xf numFmtId="178" fontId="7" fillId="0" borderId="37" xfId="43" applyNumberFormat="1" applyFont="1" applyFill="1" applyBorder="1" applyAlignment="1">
      <alignment horizontal="center" vertical="center"/>
    </xf>
    <xf numFmtId="178" fontId="7" fillId="0" borderId="38" xfId="43" applyNumberFormat="1" applyFont="1" applyFill="1" applyBorder="1" applyAlignment="1">
      <alignment horizontal="center" vertical="center"/>
    </xf>
    <xf numFmtId="178" fontId="7" fillId="0" borderId="39" xfId="43" applyNumberFormat="1" applyFont="1" applyFill="1" applyBorder="1" applyAlignment="1">
      <alignment horizontal="center" vertical="center"/>
    </xf>
    <xf numFmtId="178" fontId="7" fillId="0" borderId="40" xfId="43" applyNumberFormat="1" applyFont="1" applyFill="1" applyBorder="1" applyAlignment="1">
      <alignment horizontal="center" vertical="center"/>
    </xf>
    <xf numFmtId="178" fontId="7" fillId="0" borderId="41" xfId="43" applyNumberFormat="1" applyFont="1" applyFill="1" applyBorder="1" applyAlignment="1">
      <alignment horizontal="center" vertical="center"/>
    </xf>
    <xf numFmtId="178" fontId="7" fillId="0" borderId="42" xfId="43" applyNumberFormat="1" applyFont="1" applyFill="1" applyBorder="1" applyAlignment="1">
      <alignment horizontal="center" vertical="center"/>
    </xf>
    <xf numFmtId="178" fontId="7" fillId="0" borderId="43" xfId="43" applyNumberFormat="1" applyFont="1" applyFill="1" applyBorder="1" applyAlignment="1">
      <alignment horizontal="center" vertical="center"/>
    </xf>
    <xf numFmtId="178" fontId="7" fillId="0" borderId="44" xfId="43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 applyProtection="1">
      <alignment horizontal="center" vertical="center"/>
      <protection locked="0"/>
    </xf>
    <xf numFmtId="0" fontId="26" fillId="0" borderId="46" xfId="0" applyFont="1" applyFill="1" applyBorder="1" applyAlignment="1" applyProtection="1">
      <alignment horizontal="center" vertical="center"/>
      <protection locked="0"/>
    </xf>
    <xf numFmtId="0" fontId="26" fillId="0" borderId="47" xfId="0" applyFont="1" applyFill="1" applyBorder="1" applyAlignment="1" applyProtection="1">
      <alignment horizontal="center" vertical="center"/>
      <protection hidden="1"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26" fillId="0" borderId="48" xfId="0" applyFont="1" applyFill="1" applyBorder="1" applyAlignment="1" applyProtection="1">
      <alignment horizontal="center" vertical="center"/>
      <protection locked="0"/>
    </xf>
    <xf numFmtId="0" fontId="26" fillId="0" borderId="49" xfId="0" applyFont="1" applyFill="1" applyBorder="1" applyAlignment="1" applyProtection="1">
      <alignment horizontal="center" vertical="center"/>
      <protection locked="0"/>
    </xf>
    <xf numFmtId="0" fontId="26" fillId="0" borderId="50" xfId="0" applyFont="1" applyFill="1" applyBorder="1" applyAlignment="1" applyProtection="1">
      <alignment horizontal="center" vertical="center"/>
      <protection locked="0"/>
    </xf>
    <xf numFmtId="0" fontId="26" fillId="0" borderId="50" xfId="0" applyFont="1" applyFill="1" applyBorder="1" applyAlignment="1" applyProtection="1">
      <alignment horizontal="center" vertical="center"/>
      <protection hidden="1"/>
    </xf>
    <xf numFmtId="0" fontId="26" fillId="0" borderId="51" xfId="0" applyFont="1" applyFill="1" applyBorder="1" applyAlignment="1" applyProtection="1">
      <alignment horizontal="center" vertical="center"/>
      <protection locked="0"/>
    </xf>
    <xf numFmtId="0" fontId="26" fillId="0" borderId="52" xfId="0" applyFont="1" applyFill="1" applyBorder="1" applyAlignment="1" applyProtection="1">
      <alignment horizontal="center" vertical="center"/>
      <protection locked="0"/>
    </xf>
    <xf numFmtId="0" fontId="26" fillId="0" borderId="53" xfId="0" applyFont="1" applyFill="1" applyBorder="1" applyAlignment="1" applyProtection="1">
      <alignment horizontal="center" vertical="center"/>
      <protection locked="0"/>
    </xf>
    <xf numFmtId="0" fontId="26" fillId="0" borderId="53" xfId="0" applyFont="1" applyFill="1" applyBorder="1" applyAlignment="1" applyProtection="1">
      <alignment horizontal="center" vertical="center"/>
      <protection hidden="1"/>
    </xf>
    <xf numFmtId="0" fontId="26" fillId="0" borderId="54" xfId="0" applyFont="1" applyFill="1" applyBorder="1" applyAlignment="1" applyProtection="1">
      <alignment horizontal="center" vertical="center"/>
      <protection locked="0"/>
    </xf>
    <xf numFmtId="0" fontId="26" fillId="0" borderId="55" xfId="0" applyFont="1" applyFill="1" applyBorder="1" applyAlignment="1" applyProtection="1">
      <alignment horizontal="center" vertical="center"/>
      <protection locked="0"/>
    </xf>
    <xf numFmtId="0" fontId="26" fillId="0" borderId="48" xfId="0" applyFont="1" applyFill="1" applyBorder="1" applyAlignment="1" applyProtection="1">
      <alignment horizontal="center" vertical="center"/>
      <protection hidden="1"/>
    </xf>
    <xf numFmtId="0" fontId="26" fillId="0" borderId="51" xfId="0" applyFont="1" applyFill="1" applyBorder="1" applyAlignment="1" applyProtection="1">
      <alignment horizontal="center" vertical="center"/>
      <protection hidden="1"/>
    </xf>
    <xf numFmtId="0" fontId="26" fillId="0" borderId="54" xfId="0" applyFont="1" applyFill="1" applyBorder="1" applyAlignment="1" applyProtection="1">
      <alignment horizontal="center" vertical="center"/>
      <protection hidden="1"/>
    </xf>
    <xf numFmtId="0" fontId="21" fillId="0" borderId="56" xfId="0" applyFont="1" applyFill="1" applyBorder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center" vertical="center" wrapText="1"/>
      <protection hidden="1"/>
    </xf>
    <xf numFmtId="0" fontId="21" fillId="0" borderId="58" xfId="0" applyFont="1" applyFill="1" applyBorder="1" applyAlignment="1" applyProtection="1">
      <alignment horizontal="center" vertical="center"/>
      <protection hidden="1"/>
    </xf>
    <xf numFmtId="0" fontId="26" fillId="0" borderId="46" xfId="0" applyFont="1" applyFill="1" applyBorder="1" applyAlignment="1" applyProtection="1">
      <alignment horizontal="center" vertical="center"/>
      <protection hidden="1"/>
    </xf>
    <xf numFmtId="0" fontId="26" fillId="0" borderId="59" xfId="0" applyFont="1" applyFill="1" applyBorder="1" applyAlignment="1" applyProtection="1">
      <alignment horizontal="center" vertical="center"/>
      <protection locked="0"/>
    </xf>
    <xf numFmtId="0" fontId="26" fillId="0" borderId="60" xfId="0" applyFont="1" applyFill="1" applyBorder="1" applyAlignment="1" applyProtection="1">
      <alignment horizontal="center" vertical="center"/>
      <protection hidden="1"/>
    </xf>
    <xf numFmtId="0" fontId="26" fillId="0" borderId="59" xfId="0" applyFont="1" applyFill="1" applyBorder="1" applyAlignment="1" applyProtection="1">
      <alignment horizontal="center" vertical="center"/>
      <protection hidden="1"/>
    </xf>
    <xf numFmtId="0" fontId="26" fillId="0" borderId="61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/>
      <protection hidden="1"/>
    </xf>
    <xf numFmtId="0" fontId="24" fillId="0" borderId="13" xfId="0" applyFont="1" applyFill="1" applyBorder="1" applyAlignment="1" applyProtection="1">
      <alignment vertical="center" wrapText="1"/>
      <protection hidden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0" fillId="0" borderId="56" xfId="0" applyFont="1" applyFill="1" applyBorder="1" applyAlignment="1" applyProtection="1">
      <alignment horizontal="center" vertical="center" textRotation="90"/>
      <protection hidden="1"/>
    </xf>
    <xf numFmtId="0" fontId="0" fillId="0" borderId="60" xfId="0" applyBorder="1" applyAlignment="1" applyProtection="1">
      <alignment horizontal="center" vertical="center" textRotation="90"/>
      <protection hidden="1"/>
    </xf>
    <xf numFmtId="0" fontId="21" fillId="0" borderId="62" xfId="0" applyFont="1" applyFill="1" applyBorder="1" applyAlignment="1" applyProtection="1">
      <alignment horizontal="center" vertical="center" wrapText="1"/>
      <protection hidden="1"/>
    </xf>
    <xf numFmtId="0" fontId="21" fillId="0" borderId="63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1" fillId="0" borderId="56" xfId="0" applyFont="1" applyFill="1" applyBorder="1" applyAlignment="1" applyProtection="1">
      <alignment horizontal="center" vertical="center" wrapText="1"/>
      <protection hidden="1"/>
    </xf>
    <xf numFmtId="0" fontId="21" fillId="0" borderId="26" xfId="0" applyFont="1" applyFill="1" applyBorder="1" applyAlignment="1" applyProtection="1">
      <alignment horizontal="center" vertic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0" fontId="22" fillId="0" borderId="24" xfId="0" applyFont="1" applyFill="1" applyBorder="1" applyAlignment="1" applyProtection="1">
      <alignment horizontal="center" vertical="center" wrapText="1"/>
      <protection hidden="1"/>
    </xf>
    <xf numFmtId="9" fontId="20" fillId="0" borderId="13" xfId="48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vertical="center"/>
      <protection hidden="1"/>
    </xf>
    <xf numFmtId="0" fontId="17" fillId="0" borderId="21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left" vertical="center" wrapText="1"/>
    </xf>
    <xf numFmtId="0" fontId="19" fillId="0" borderId="65" xfId="0" applyFont="1" applyFill="1" applyBorder="1" applyAlignment="1">
      <alignment horizontal="left"/>
    </xf>
    <xf numFmtId="0" fontId="19" fillId="0" borderId="66" xfId="0" applyFont="1" applyFill="1" applyBorder="1" applyAlignment="1">
      <alignment horizontal="left"/>
    </xf>
    <xf numFmtId="0" fontId="15" fillId="0" borderId="67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/>
    </xf>
    <xf numFmtId="0" fontId="15" fillId="0" borderId="64" xfId="0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7" fillId="0" borderId="6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8" fillId="0" borderId="66" xfId="0" applyFont="1" applyFill="1" applyBorder="1" applyAlignment="1">
      <alignment/>
    </xf>
    <xf numFmtId="0" fontId="17" fillId="0" borderId="2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RowLevel_0" xfId="1"/>
    <cellStyle name="ColLevel_0" xfId="2"/>
    <cellStyle name="ColLevel_1" xfId="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</xdr:row>
      <xdr:rowOff>95250</xdr:rowOff>
    </xdr:from>
    <xdr:to>
      <xdr:col>4</xdr:col>
      <xdr:colOff>1562100</xdr:colOff>
      <xdr:row>1</xdr:row>
      <xdr:rowOff>1600200</xdr:rowOff>
    </xdr:to>
    <xdr:pic>
      <xdr:nvPicPr>
        <xdr:cNvPr id="1" name="Immagine 3" descr="https://scontent-mxp1-1.xx.fbcdn.net/v/t1.0-1/p74x74/32073988_2052972295025124_7762095678808915968_n.jpg?_nc_cat=0&amp;oh=d98e54c62721b33d9de92b3c7e343738&amp;oe=5B977F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8286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</xdr:row>
      <xdr:rowOff>133350</xdr:rowOff>
    </xdr:from>
    <xdr:to>
      <xdr:col>3</xdr:col>
      <xdr:colOff>1524000</xdr:colOff>
      <xdr:row>1</xdr:row>
      <xdr:rowOff>1543050</xdr:rowOff>
    </xdr:to>
    <xdr:pic>
      <xdr:nvPicPr>
        <xdr:cNvPr id="2" name="Immagine 5" descr="https://scontent-mxp1-1.xx.fbcdn.net/v/t1.0-1/p74x74/30226518_2032207580376081_3152487234846851072_n.jpg?_nc_cat=0&amp;oh=8e1494baad229eaf8496f1415b68294b&amp;oe=5B8AE87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866775"/>
          <a:ext cx="1428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</xdr:row>
      <xdr:rowOff>114300</xdr:rowOff>
    </xdr:from>
    <xdr:to>
      <xdr:col>2</xdr:col>
      <xdr:colOff>1485900</xdr:colOff>
      <xdr:row>1</xdr:row>
      <xdr:rowOff>1581150</xdr:rowOff>
    </xdr:to>
    <xdr:pic>
      <xdr:nvPicPr>
        <xdr:cNvPr id="3" name="Immagine 6" descr="https://scontent-mxp1-1.xx.fbcdn.net/v/t1.0-1/p200x200/31349713_325996701259714_1775362755147071488_n.jpg?_nc_cat=0&amp;oh=ede63fc8889cdd5930998a3336434b54&amp;oe=5B8711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84772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</xdr:row>
      <xdr:rowOff>152400</xdr:rowOff>
    </xdr:from>
    <xdr:to>
      <xdr:col>1</xdr:col>
      <xdr:colOff>1504950</xdr:colOff>
      <xdr:row>1</xdr:row>
      <xdr:rowOff>1485900</xdr:rowOff>
    </xdr:to>
    <xdr:pic>
      <xdr:nvPicPr>
        <xdr:cNvPr id="4" name="Immagine 7" descr="https://scontent-mxp1-1.xx.fbcdn.net/v/t1.0-1/p200x200/31162292_180089752643322_3652450290281480192_n.jpg?_nc_cat=0&amp;oh=0d9b84c0e03690c952eb568bfd4c324d&amp;oe=5B833DB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885825"/>
          <a:ext cx="14097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828675</xdr:colOff>
      <xdr:row>2</xdr:row>
      <xdr:rowOff>476250</xdr:rowOff>
    </xdr:to>
    <xdr:pic>
      <xdr:nvPicPr>
        <xdr:cNvPr id="1" name="Immagine 1" descr="https://scontent-mxp1-1.xx.fbcdn.net/v/t1.0-1/p74x74/32073988_2052972295025124_7762095678808915968_n.jpg?_nc_cat=0&amp;oh=d98e54c62721b33d9de92b3c7e343738&amp;oe=5B977F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430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581025</xdr:colOff>
      <xdr:row>2</xdr:row>
      <xdr:rowOff>476250</xdr:rowOff>
    </xdr:to>
    <xdr:pic>
      <xdr:nvPicPr>
        <xdr:cNvPr id="1" name="Immagine 3" descr="https://scontent-mxp1-1.xx.fbcdn.net/v/t1.0-1/p200x200/31162292_180089752643322_3652450290281480192_n.jpg?_nc_cat=0&amp;oh=0d9b84c0e03690c952eb568bfd4c324d&amp;oe=5B833D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571500</xdr:colOff>
      <xdr:row>2</xdr:row>
      <xdr:rowOff>457200</xdr:rowOff>
    </xdr:to>
    <xdr:pic>
      <xdr:nvPicPr>
        <xdr:cNvPr id="1" name="Immagine 3" descr="https://scontent-mxp1-1.xx.fbcdn.net/v/t1.0-1/p200x200/31349713_325996701259714_1775362755147071488_n.jpg?_nc_cat=0&amp;oh=ede63fc8889cdd5930998a3336434b54&amp;oe=5B87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6764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581025</xdr:colOff>
      <xdr:row>2</xdr:row>
      <xdr:rowOff>447675</xdr:rowOff>
    </xdr:to>
    <xdr:pic>
      <xdr:nvPicPr>
        <xdr:cNvPr id="1" name="Immagine 1" descr="https://scontent-mxp1-1.xx.fbcdn.net/v/t1.0-1/p74x74/30226518_2032207580376081_3152487234846851072_n.jpg?_nc_cat=0&amp;oh=8e1494baad229eaf8496f1415b68294b&amp;oe=5B8AE8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2</xdr:col>
      <xdr:colOff>581025</xdr:colOff>
      <xdr:row>2</xdr:row>
      <xdr:rowOff>476250</xdr:rowOff>
    </xdr:to>
    <xdr:pic>
      <xdr:nvPicPr>
        <xdr:cNvPr id="1" name="Immagine 1" descr="https://scontent-mxp1-1.xx.fbcdn.net/v/t1.0-1/p74x74/32073988_2052972295025124_7762095678808915968_n.jpg?_nc_cat=0&amp;oh=d98e54c62721b33d9de92b3c7e343738&amp;oe=5B977F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7430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28575</xdr:rowOff>
    </xdr:from>
    <xdr:to>
      <xdr:col>1</xdr:col>
      <xdr:colOff>1104900</xdr:colOff>
      <xdr:row>4</xdr:row>
      <xdr:rowOff>990600</xdr:rowOff>
    </xdr:to>
    <xdr:pic>
      <xdr:nvPicPr>
        <xdr:cNvPr id="1" name="Immagine 5" descr="https://scontent-mxp1-1.xx.fbcdn.net/v/t1.0-1/p200x200/31162292_180089752643322_3652450290281480192_n.jpg?_nc_cat=0&amp;oh=0d9b84c0e03690c952eb568bfd4c324d&amp;oe=5B833D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85975"/>
          <a:ext cx="1085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38100</xdr:rowOff>
    </xdr:from>
    <xdr:to>
      <xdr:col>1</xdr:col>
      <xdr:colOff>1104900</xdr:colOff>
      <xdr:row>6</xdr:row>
      <xdr:rowOff>981075</xdr:rowOff>
    </xdr:to>
    <xdr:pic>
      <xdr:nvPicPr>
        <xdr:cNvPr id="2" name="Immagine 3" descr="https://scontent-mxp1-1.xx.fbcdn.net/v/t1.0-1/p200x200/31349713_325996701259714_1775362755147071488_n.jpg?_nc_cat=0&amp;oh=ede63fc8889cdd5930998a3336434b54&amp;oe=5B87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4114800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</xdr:row>
      <xdr:rowOff>57150</xdr:rowOff>
    </xdr:from>
    <xdr:to>
      <xdr:col>1</xdr:col>
      <xdr:colOff>1114425</xdr:colOff>
      <xdr:row>3</xdr:row>
      <xdr:rowOff>952500</xdr:rowOff>
    </xdr:to>
    <xdr:pic>
      <xdr:nvPicPr>
        <xdr:cNvPr id="3" name="Immagine 1" descr="https://scontent-mxp1-1.xx.fbcdn.net/v/t1.0-1/p74x74/30226518_2032207580376081_3152487234846851072_n.jpg?_nc_cat=0&amp;oh=8e1494baad229eaf8496f1415b68294b&amp;oe=5B8AE8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1114425"/>
          <a:ext cx="1047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</xdr:row>
      <xdr:rowOff>38100</xdr:rowOff>
    </xdr:from>
    <xdr:to>
      <xdr:col>1</xdr:col>
      <xdr:colOff>1123950</xdr:colOff>
      <xdr:row>5</xdr:row>
      <xdr:rowOff>971550</xdr:rowOff>
    </xdr:to>
    <xdr:pic>
      <xdr:nvPicPr>
        <xdr:cNvPr id="4" name="Immagine 1" descr="https://scontent-mxp1-1.xx.fbcdn.net/v/t1.0-1/p74x74/32073988_2052972295025124_7762095678808915968_n.jpg?_nc_cat=0&amp;oh=d98e54c62721b33d9de92b3c7e343738&amp;oe=5B977F3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3105150"/>
          <a:ext cx="1095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1000125</xdr:colOff>
      <xdr:row>2</xdr:row>
      <xdr:rowOff>476250</xdr:rowOff>
    </xdr:to>
    <xdr:pic>
      <xdr:nvPicPr>
        <xdr:cNvPr id="1" name="Immagine 3" descr="https://scontent-mxp1-1.xx.fbcdn.net/v/t1.0-1/p200x200/31162292_180089752643322_3652450290281480192_n.jpg?_nc_cat=0&amp;oh=0d9b84c0e03690c952eb568bfd4c324d&amp;oe=5B833DB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7430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9525</xdr:rowOff>
    </xdr:from>
    <xdr:to>
      <xdr:col>2</xdr:col>
      <xdr:colOff>1057275</xdr:colOff>
      <xdr:row>2</xdr:row>
      <xdr:rowOff>447675</xdr:rowOff>
    </xdr:to>
    <xdr:pic>
      <xdr:nvPicPr>
        <xdr:cNvPr id="1" name="Immagine 3" descr="https://scontent-mxp1-1.xx.fbcdn.net/v/t1.0-1/p200x200/31349713_325996701259714_1775362755147071488_n.jpg?_nc_cat=0&amp;oh=ede63fc8889cdd5930998a3336434b54&amp;oe=5B871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6954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28575</xdr:rowOff>
    </xdr:from>
    <xdr:to>
      <xdr:col>2</xdr:col>
      <xdr:colOff>952500</xdr:colOff>
      <xdr:row>2</xdr:row>
      <xdr:rowOff>476250</xdr:rowOff>
    </xdr:to>
    <xdr:pic>
      <xdr:nvPicPr>
        <xdr:cNvPr id="1" name="Immagine 1" descr="https://scontent-mxp1-1.xx.fbcdn.net/v/t1.0-1/p74x74/30226518_2032207580376081_3152487234846851072_n.jpg?_nc_cat=0&amp;oh=8e1494baad229eaf8496f1415b68294b&amp;oe=5B8AE87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lezioni%20comunali%202018%20-%20Copia\REF_99\VOTA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.1"/>
      <sheetName val="Votanti"/>
      <sheetName val="Prospetto"/>
    </sheetNames>
    <definedNames>
      <definedName name="ESC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GridLines="0" tabSelected="1" zoomScale="50" zoomScaleNormal="50" zoomScalePageLayoutView="0" workbookViewId="0" topLeftCell="A1">
      <pane xSplit="1" ySplit="2" topLeftCell="B3" activePane="bottomRight" state="frozen"/>
      <selection pane="topLeft" activeCell="A1" sqref="A1:A2"/>
      <selection pane="topRight" activeCell="B1" sqref="B1"/>
      <selection pane="bottomLeft" activeCell="A4" sqref="A4"/>
      <selection pane="bottomRight" activeCell="B9" sqref="B9"/>
    </sheetView>
  </sheetViews>
  <sheetFormatPr defaultColWidth="9.140625" defaultRowHeight="12.75"/>
  <cols>
    <col min="1" max="1" width="15.7109375" style="38" customWidth="1"/>
    <col min="2" max="5" width="24.00390625" style="38" customWidth="1"/>
    <col min="6" max="6" width="20.28125" style="38" customWidth="1"/>
    <col min="7" max="7" width="18.8515625" style="38" customWidth="1"/>
    <col min="8" max="9" width="17.140625" style="38" customWidth="1"/>
    <col min="10" max="12" width="17.57421875" style="38" customWidth="1"/>
    <col min="13" max="14" width="17.28125" style="38" customWidth="1"/>
    <col min="15" max="15" width="15.8515625" style="38" customWidth="1"/>
    <col min="16" max="17" width="22.00390625" style="38" customWidth="1"/>
    <col min="18" max="16384" width="9.140625" style="38" customWidth="1"/>
  </cols>
  <sheetData>
    <row r="1" spans="1:15" ht="57.75" customHeight="1" thickBot="1" thickTop="1">
      <c r="A1" s="108" t="s">
        <v>9</v>
      </c>
      <c r="B1" s="96" t="s">
        <v>32</v>
      </c>
      <c r="C1" s="96" t="s">
        <v>31</v>
      </c>
      <c r="D1" s="96" t="s">
        <v>33</v>
      </c>
      <c r="E1" s="96" t="s">
        <v>34</v>
      </c>
      <c r="F1" s="110" t="s">
        <v>25</v>
      </c>
      <c r="G1" s="112" t="s">
        <v>4</v>
      </c>
      <c r="H1" s="116"/>
      <c r="I1" s="37"/>
      <c r="J1" s="112" t="s">
        <v>28</v>
      </c>
      <c r="K1" s="112" t="s">
        <v>29</v>
      </c>
      <c r="L1" s="112" t="s">
        <v>2</v>
      </c>
      <c r="M1" s="114" t="s">
        <v>2</v>
      </c>
      <c r="N1" s="115"/>
      <c r="O1" s="112" t="s">
        <v>26</v>
      </c>
    </row>
    <row r="2" spans="1:15" ht="131.25" customHeight="1" thickBot="1" thickTop="1">
      <c r="A2" s="109"/>
      <c r="B2" s="97"/>
      <c r="C2" s="98"/>
      <c r="D2" s="97"/>
      <c r="E2" s="97"/>
      <c r="F2" s="111"/>
      <c r="G2" s="88" t="s">
        <v>27</v>
      </c>
      <c r="H2" s="89" t="s">
        <v>30</v>
      </c>
      <c r="I2" s="89" t="s">
        <v>85</v>
      </c>
      <c r="J2" s="113"/>
      <c r="K2" s="113" t="s">
        <v>5</v>
      </c>
      <c r="L2" s="113"/>
      <c r="M2" s="90" t="s">
        <v>0</v>
      </c>
      <c r="N2" s="88" t="s">
        <v>1</v>
      </c>
      <c r="O2" s="113"/>
    </row>
    <row r="3" spans="1:21" ht="88.5" customHeight="1" thickBot="1" thickTop="1">
      <c r="A3" s="39">
        <v>1</v>
      </c>
      <c r="B3" s="84">
        <v>253</v>
      </c>
      <c r="C3" s="74">
        <v>116</v>
      </c>
      <c r="D3" s="74">
        <v>277</v>
      </c>
      <c r="E3" s="74">
        <v>142</v>
      </c>
      <c r="F3" s="73">
        <f aca="true" t="shared" si="0" ref="F3:F8">SUM(B3:E3)</f>
        <v>788</v>
      </c>
      <c r="G3" s="74">
        <v>10</v>
      </c>
      <c r="H3" s="74">
        <v>19</v>
      </c>
      <c r="I3" s="75">
        <v>0</v>
      </c>
      <c r="J3" s="95">
        <f aca="true" t="shared" si="1" ref="J3:J8">SUM(G3:I3)</f>
        <v>29</v>
      </c>
      <c r="K3" s="95">
        <f aca="true" t="shared" si="2" ref="K3:K8">F3+J3</f>
        <v>817</v>
      </c>
      <c r="L3" s="95">
        <f aca="true" t="shared" si="3" ref="L3:L8">M3+N3</f>
        <v>817</v>
      </c>
      <c r="M3" s="84">
        <v>385</v>
      </c>
      <c r="N3" s="74">
        <v>432</v>
      </c>
      <c r="O3" s="85">
        <v>1037</v>
      </c>
      <c r="T3" s="40"/>
      <c r="U3" s="40"/>
    </row>
    <row r="4" spans="1:21" ht="88.5" customHeight="1" thickBot="1" thickTop="1">
      <c r="A4" s="39">
        <v>2</v>
      </c>
      <c r="B4" s="71">
        <v>313</v>
      </c>
      <c r="C4" s="72">
        <v>113</v>
      </c>
      <c r="D4" s="72">
        <v>325</v>
      </c>
      <c r="E4" s="72">
        <v>138</v>
      </c>
      <c r="F4" s="91">
        <f t="shared" si="0"/>
        <v>889</v>
      </c>
      <c r="G4" s="72">
        <v>3</v>
      </c>
      <c r="H4" s="72">
        <v>18</v>
      </c>
      <c r="I4" s="92">
        <v>1</v>
      </c>
      <c r="J4" s="93">
        <f t="shared" si="1"/>
        <v>22</v>
      </c>
      <c r="K4" s="93">
        <f t="shared" si="2"/>
        <v>911</v>
      </c>
      <c r="L4" s="93">
        <f t="shared" si="3"/>
        <v>911</v>
      </c>
      <c r="M4" s="71">
        <v>456</v>
      </c>
      <c r="N4" s="72">
        <v>455</v>
      </c>
      <c r="O4" s="94">
        <v>1055</v>
      </c>
      <c r="T4" s="40"/>
      <c r="U4" s="40"/>
    </row>
    <row r="5" spans="1:21" ht="88.5" customHeight="1" thickBot="1" thickTop="1">
      <c r="A5" s="39">
        <v>3</v>
      </c>
      <c r="B5" s="76">
        <v>313</v>
      </c>
      <c r="C5" s="77">
        <v>80</v>
      </c>
      <c r="D5" s="77">
        <v>283</v>
      </c>
      <c r="E5" s="77">
        <v>178</v>
      </c>
      <c r="F5" s="78">
        <f t="shared" si="0"/>
        <v>854</v>
      </c>
      <c r="G5" s="77">
        <v>8</v>
      </c>
      <c r="H5" s="77">
        <v>16</v>
      </c>
      <c r="I5" s="79">
        <v>0</v>
      </c>
      <c r="J5" s="14">
        <f t="shared" si="1"/>
        <v>24</v>
      </c>
      <c r="K5" s="14">
        <f t="shared" si="2"/>
        <v>878</v>
      </c>
      <c r="L5" s="14">
        <f t="shared" si="3"/>
        <v>878</v>
      </c>
      <c r="M5" s="76">
        <v>430</v>
      </c>
      <c r="N5" s="77">
        <v>448</v>
      </c>
      <c r="O5" s="86">
        <v>1057</v>
      </c>
      <c r="T5" s="40"/>
      <c r="U5" s="40"/>
    </row>
    <row r="6" spans="1:21" ht="88.5" customHeight="1" thickBot="1" thickTop="1">
      <c r="A6" s="39">
        <v>4</v>
      </c>
      <c r="B6" s="76">
        <v>280</v>
      </c>
      <c r="C6" s="77">
        <v>109</v>
      </c>
      <c r="D6" s="77">
        <v>343</v>
      </c>
      <c r="E6" s="77">
        <v>175</v>
      </c>
      <c r="F6" s="78">
        <f t="shared" si="0"/>
        <v>907</v>
      </c>
      <c r="G6" s="77">
        <v>8</v>
      </c>
      <c r="H6" s="77">
        <v>18</v>
      </c>
      <c r="I6" s="79">
        <v>0</v>
      </c>
      <c r="J6" s="14">
        <f t="shared" si="1"/>
        <v>26</v>
      </c>
      <c r="K6" s="14">
        <f t="shared" si="2"/>
        <v>933</v>
      </c>
      <c r="L6" s="14">
        <f t="shared" si="3"/>
        <v>933</v>
      </c>
      <c r="M6" s="76">
        <v>465</v>
      </c>
      <c r="N6" s="77">
        <v>468</v>
      </c>
      <c r="O6" s="86">
        <v>1152</v>
      </c>
      <c r="T6" s="40"/>
      <c r="U6" s="40"/>
    </row>
    <row r="7" spans="1:21" ht="88.5" customHeight="1" thickBot="1" thickTop="1">
      <c r="A7" s="39">
        <v>5</v>
      </c>
      <c r="B7" s="76">
        <v>282</v>
      </c>
      <c r="C7" s="77">
        <v>88</v>
      </c>
      <c r="D7" s="77">
        <v>384</v>
      </c>
      <c r="E7" s="77">
        <v>168</v>
      </c>
      <c r="F7" s="78">
        <f t="shared" si="0"/>
        <v>922</v>
      </c>
      <c r="G7" s="77">
        <v>6</v>
      </c>
      <c r="H7" s="77">
        <v>21</v>
      </c>
      <c r="I7" s="79">
        <v>0</v>
      </c>
      <c r="J7" s="14">
        <f t="shared" si="1"/>
        <v>27</v>
      </c>
      <c r="K7" s="14">
        <f t="shared" si="2"/>
        <v>949</v>
      </c>
      <c r="L7" s="14">
        <f t="shared" si="3"/>
        <v>949</v>
      </c>
      <c r="M7" s="76">
        <v>487</v>
      </c>
      <c r="N7" s="77">
        <v>462</v>
      </c>
      <c r="O7" s="86">
        <v>1147</v>
      </c>
      <c r="P7" s="41"/>
      <c r="T7" s="40"/>
      <c r="U7" s="40"/>
    </row>
    <row r="8" spans="1:21" ht="88.5" customHeight="1" thickBot="1" thickTop="1">
      <c r="A8" s="39">
        <v>6</v>
      </c>
      <c r="B8" s="80">
        <v>305</v>
      </c>
      <c r="C8" s="81">
        <v>86</v>
      </c>
      <c r="D8" s="81">
        <v>264</v>
      </c>
      <c r="E8" s="81">
        <v>129</v>
      </c>
      <c r="F8" s="82">
        <f t="shared" si="0"/>
        <v>784</v>
      </c>
      <c r="G8" s="81">
        <v>2</v>
      </c>
      <c r="H8" s="81">
        <v>12</v>
      </c>
      <c r="I8" s="83">
        <v>0</v>
      </c>
      <c r="J8" s="14">
        <f t="shared" si="1"/>
        <v>14</v>
      </c>
      <c r="K8" s="14">
        <f t="shared" si="2"/>
        <v>798</v>
      </c>
      <c r="L8" s="14">
        <f t="shared" si="3"/>
        <v>798</v>
      </c>
      <c r="M8" s="80">
        <v>404</v>
      </c>
      <c r="N8" s="81">
        <v>394</v>
      </c>
      <c r="O8" s="87">
        <v>1088</v>
      </c>
      <c r="P8" s="42"/>
      <c r="T8" s="40"/>
      <c r="U8" s="40"/>
    </row>
    <row r="9" spans="1:15" ht="88.5" customHeight="1" thickBot="1" thickTop="1">
      <c r="A9" s="43" t="s">
        <v>8</v>
      </c>
      <c r="B9" s="14">
        <f aca="true" t="shared" si="4" ref="B9:N9">SUM(B3:B8)</f>
        <v>1746</v>
      </c>
      <c r="C9" s="14">
        <f t="shared" si="4"/>
        <v>592</v>
      </c>
      <c r="D9" s="14">
        <f t="shared" si="4"/>
        <v>1876</v>
      </c>
      <c r="E9" s="14">
        <f t="shared" si="4"/>
        <v>930</v>
      </c>
      <c r="F9" s="14">
        <f t="shared" si="4"/>
        <v>5144</v>
      </c>
      <c r="G9" s="14">
        <f t="shared" si="4"/>
        <v>37</v>
      </c>
      <c r="H9" s="14">
        <f t="shared" si="4"/>
        <v>104</v>
      </c>
      <c r="I9" s="14">
        <f t="shared" si="4"/>
        <v>1</v>
      </c>
      <c r="J9" s="14">
        <f t="shared" si="4"/>
        <v>142</v>
      </c>
      <c r="K9" s="14">
        <f t="shared" si="4"/>
        <v>5286</v>
      </c>
      <c r="L9" s="14">
        <f t="shared" si="4"/>
        <v>5286</v>
      </c>
      <c r="M9" s="14">
        <f t="shared" si="4"/>
        <v>2627</v>
      </c>
      <c r="N9" s="14">
        <f t="shared" si="4"/>
        <v>2659</v>
      </c>
      <c r="O9" s="14">
        <f>SUM(O3:O8)</f>
        <v>6536</v>
      </c>
    </row>
    <row r="10" spans="1:15" ht="88.5" customHeight="1" thickBot="1" thickTop="1">
      <c r="A10" s="43" t="s">
        <v>6</v>
      </c>
      <c r="B10" s="44">
        <f>B9/F9</f>
        <v>0.3394245723172628</v>
      </c>
      <c r="C10" s="44">
        <f>C9/F9</f>
        <v>0.1150855365474339</v>
      </c>
      <c r="D10" s="44">
        <f>D9/F9</f>
        <v>0.36469673405909797</v>
      </c>
      <c r="E10" s="44">
        <f>E9/F9</f>
        <v>0.18079315707620527</v>
      </c>
      <c r="F10" s="45" t="s">
        <v>11</v>
      </c>
      <c r="G10" s="44">
        <f>F9/O9</f>
        <v>0.7870257037943696</v>
      </c>
      <c r="H10" s="112" t="s">
        <v>10</v>
      </c>
      <c r="I10" s="112"/>
      <c r="J10" s="119"/>
      <c r="K10" s="44">
        <f>J9/K9</f>
        <v>0.02686341278849792</v>
      </c>
      <c r="L10" s="117" t="s">
        <v>7</v>
      </c>
      <c r="M10" s="118"/>
      <c r="N10" s="118"/>
      <c r="O10" s="44">
        <f>L9/O9</f>
        <v>0.8087515299877601</v>
      </c>
    </row>
    <row r="11" spans="1:15" ht="88.5" customHeight="1" thickBot="1" thickTop="1">
      <c r="A11" s="20" t="s">
        <v>3</v>
      </c>
      <c r="B11" s="46">
        <f>COUNTIF(K3:K8,"&gt;0")</f>
        <v>6</v>
      </c>
      <c r="C11" s="39" t="s">
        <v>24</v>
      </c>
      <c r="D11" s="52"/>
      <c r="E11" s="47"/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ht="24.75" customHeight="1" thickTop="1"/>
    <row r="13" ht="24.75" customHeight="1">
      <c r="F13" s="42"/>
    </row>
    <row r="14" ht="39.75" customHeight="1"/>
    <row r="15" ht="39.75" customHeight="1"/>
  </sheetData>
  <sheetProtection/>
  <mergeCells count="10">
    <mergeCell ref="L10:N10"/>
    <mergeCell ref="H10:J10"/>
    <mergeCell ref="A1:A2"/>
    <mergeCell ref="F1:F2"/>
    <mergeCell ref="L1:L2"/>
    <mergeCell ref="M1:N1"/>
    <mergeCell ref="O1:O2"/>
    <mergeCell ref="G1:H1"/>
    <mergeCell ref="J1:J2"/>
    <mergeCell ref="K1:K2"/>
  </mergeCells>
  <printOptions horizontalCentered="1"/>
  <pageMargins left="0.1968503937007874" right="0.1968503937007874" top="0.9055118110236221" bottom="0.35433070866141736" header="0.2755905511811024" footer="0.15748031496062992"/>
  <pageSetup horizontalDpi="360" verticalDpi="360" orientation="landscape" paperSize="9" scale="50" r:id="rId2"/>
  <headerFooter alignWithMargins="0">
    <oddHeader>&amp;L&amp;22VOTI DI LISTE&amp;C&amp;"Arial,Grassetto"&amp;20ELEZIONI COMUNALI 10/06/2018</oddHeader>
    <oddFooter>&amp;L&amp;18&amp;T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0" zoomScaleNormal="70" zoomScalePageLayoutView="0" workbookViewId="0" topLeftCell="B1">
      <selection activeCell="AJ13" sqref="AJ13"/>
    </sheetView>
  </sheetViews>
  <sheetFormatPr defaultColWidth="9.140625" defaultRowHeight="12.75"/>
  <cols>
    <col min="1" max="1" width="5.57421875" style="15" hidden="1" customWidth="1"/>
    <col min="2" max="2" width="14.28125" style="1" customWidth="1"/>
    <col min="3" max="3" width="12.7109375" style="0" customWidth="1"/>
    <col min="10" max="15" width="14.28125" style="1" customWidth="1"/>
    <col min="16" max="16" width="19.421875" style="1" customWidth="1"/>
    <col min="17" max="35" width="2.421875" style="15" customWidth="1"/>
    <col min="36" max="16384" width="9.140625" style="15" customWidth="1"/>
  </cols>
  <sheetData>
    <row r="1" spans="2:16" ht="29.25" customHeight="1" thickBot="1" thickTop="1">
      <c r="B1" s="9"/>
      <c r="C1" s="11"/>
      <c r="D1" s="135" t="s">
        <v>70</v>
      </c>
      <c r="E1" s="136"/>
      <c r="F1" s="136"/>
      <c r="G1" s="136"/>
      <c r="H1" s="136"/>
      <c r="I1" s="136"/>
      <c r="J1" s="125" t="s">
        <v>9</v>
      </c>
      <c r="K1" s="124"/>
      <c r="L1" s="124"/>
      <c r="M1" s="124"/>
      <c r="N1" s="124"/>
      <c r="O1" s="124"/>
      <c r="P1" s="124"/>
    </row>
    <row r="2" spans="2:16" ht="71.25" customHeight="1" thickBot="1" thickTop="1">
      <c r="B2" s="12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2:16" ht="39.75" customHeight="1" thickBot="1" thickTop="1">
      <c r="B3" s="13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3.5" customHeight="1" thickBot="1" thickTop="1">
      <c r="A4" s="16">
        <f aca="true" t="shared" si="0" ref="A4:A15">P4</f>
        <v>419</v>
      </c>
      <c r="B4" s="31">
        <f>B3+1</f>
        <v>1</v>
      </c>
      <c r="C4" s="33" t="s">
        <v>21</v>
      </c>
      <c r="D4" s="34"/>
      <c r="E4" s="34"/>
      <c r="F4" s="34"/>
      <c r="G4" s="34"/>
      <c r="H4" s="34"/>
      <c r="I4" s="35"/>
      <c r="J4" s="53">
        <f>'LISTA N 4 ANTONICELLI'!J7</f>
        <v>70</v>
      </c>
      <c r="K4" s="54">
        <f>'LISTA N 4 ANTONICELLI'!K7</f>
        <v>60</v>
      </c>
      <c r="L4" s="54">
        <f>'LISTA N 4 ANTONICELLI'!L7</f>
        <v>84</v>
      </c>
      <c r="M4" s="54">
        <f>'LISTA N 4 ANTONICELLI'!M7</f>
        <v>79</v>
      </c>
      <c r="N4" s="54">
        <f>'LISTA N 4 ANTONICELLI'!N7</f>
        <v>77</v>
      </c>
      <c r="O4" s="55">
        <f>'LISTA N 4 ANTONICELLI'!O7</f>
        <v>49</v>
      </c>
      <c r="P4" s="30">
        <f aca="true" t="shared" si="1" ref="P4:P16">SUM(J4:O4)</f>
        <v>419</v>
      </c>
    </row>
    <row r="5" spans="1:16" ht="43.5" customHeight="1" thickBot="1" thickTop="1">
      <c r="A5" s="16">
        <f t="shared" si="0"/>
        <v>343</v>
      </c>
      <c r="B5" s="31">
        <v>1</v>
      </c>
      <c r="C5" s="33" t="s">
        <v>20</v>
      </c>
      <c r="D5" s="34"/>
      <c r="E5" s="34"/>
      <c r="F5" s="34"/>
      <c r="G5" s="34"/>
      <c r="H5" s="34"/>
      <c r="I5" s="35"/>
      <c r="J5" s="56">
        <f>'LISTA N 4 ANTONICELLI'!J4</f>
        <v>61</v>
      </c>
      <c r="K5" s="57">
        <f>'LISTA N 4 ANTONICELLI'!K4</f>
        <v>58</v>
      </c>
      <c r="L5" s="57">
        <f>'LISTA N 4 ANTONICELLI'!L4</f>
        <v>70</v>
      </c>
      <c r="M5" s="57">
        <f>'LISTA N 4 ANTONICELLI'!M4</f>
        <v>54</v>
      </c>
      <c r="N5" s="57">
        <f>'LISTA N 4 ANTONICELLI'!N4</f>
        <v>52</v>
      </c>
      <c r="O5" s="58">
        <f>'LISTA N 4 ANTONICELLI'!O4</f>
        <v>48</v>
      </c>
      <c r="P5" s="21">
        <f t="shared" si="1"/>
        <v>343</v>
      </c>
    </row>
    <row r="6" spans="1:16" ht="43.5" customHeight="1" thickBot="1" thickTop="1">
      <c r="A6" s="16">
        <f t="shared" si="0"/>
        <v>163</v>
      </c>
      <c r="B6" s="31">
        <f aca="true" t="shared" si="2" ref="B6:B15">B5+1</f>
        <v>2</v>
      </c>
      <c r="C6" s="33" t="s">
        <v>72</v>
      </c>
      <c r="D6" s="34"/>
      <c r="E6" s="34"/>
      <c r="F6" s="34"/>
      <c r="G6" s="34"/>
      <c r="H6" s="34"/>
      <c r="I6" s="35"/>
      <c r="J6" s="56">
        <f>'LISTA N 4 ANTONICELLI'!J6</f>
        <v>27</v>
      </c>
      <c r="K6" s="57">
        <f>'LISTA N 4 ANTONICELLI'!K6</f>
        <v>35</v>
      </c>
      <c r="L6" s="57">
        <f>'LISTA N 4 ANTONICELLI'!L6</f>
        <v>24</v>
      </c>
      <c r="M6" s="57">
        <f>'LISTA N 4 ANTONICELLI'!M6</f>
        <v>23</v>
      </c>
      <c r="N6" s="57">
        <f>'LISTA N 4 ANTONICELLI'!N6</f>
        <v>27</v>
      </c>
      <c r="O6" s="58">
        <f>'LISTA N 4 ANTONICELLI'!O6</f>
        <v>27</v>
      </c>
      <c r="P6" s="21">
        <f t="shared" si="1"/>
        <v>163</v>
      </c>
    </row>
    <row r="7" spans="1:16" ht="43.5" customHeight="1" thickBot="1" thickTop="1">
      <c r="A7" s="16">
        <f t="shared" si="0"/>
        <v>111</v>
      </c>
      <c r="B7" s="31">
        <f t="shared" si="2"/>
        <v>3</v>
      </c>
      <c r="C7" s="33" t="s">
        <v>73</v>
      </c>
      <c r="D7" s="34"/>
      <c r="E7" s="34"/>
      <c r="F7" s="34"/>
      <c r="G7" s="34"/>
      <c r="H7" s="34"/>
      <c r="I7" s="35"/>
      <c r="J7" s="56">
        <f>'LISTA N 4 ANTONICELLI'!J8</f>
        <v>24</v>
      </c>
      <c r="K7" s="57">
        <f>'LISTA N 4 ANTONICELLI'!K8</f>
        <v>13</v>
      </c>
      <c r="L7" s="57">
        <f>'LISTA N 4 ANTONICELLI'!L8</f>
        <v>10</v>
      </c>
      <c r="M7" s="57">
        <f>'LISTA N 4 ANTONICELLI'!M8</f>
        <v>20</v>
      </c>
      <c r="N7" s="57">
        <f>'LISTA N 4 ANTONICELLI'!N8</f>
        <v>26</v>
      </c>
      <c r="O7" s="58">
        <f>'LISTA N 4 ANTONICELLI'!O8</f>
        <v>18</v>
      </c>
      <c r="P7" s="21">
        <f t="shared" si="1"/>
        <v>111</v>
      </c>
    </row>
    <row r="8" spans="1:16" ht="43.5" customHeight="1" thickBot="1" thickTop="1">
      <c r="A8" s="16">
        <f t="shared" si="0"/>
        <v>86</v>
      </c>
      <c r="B8" s="31">
        <f t="shared" si="2"/>
        <v>4</v>
      </c>
      <c r="C8" s="33" t="s">
        <v>74</v>
      </c>
      <c r="D8" s="34"/>
      <c r="E8" s="34"/>
      <c r="F8" s="34"/>
      <c r="G8" s="34"/>
      <c r="H8" s="34"/>
      <c r="I8" s="35"/>
      <c r="J8" s="56">
        <f>'LISTA N 4 ANTONICELLI'!J9</f>
        <v>5</v>
      </c>
      <c r="K8" s="57">
        <f>'LISTA N 4 ANTONICELLI'!K9</f>
        <v>11</v>
      </c>
      <c r="L8" s="57">
        <f>'LISTA N 4 ANTONICELLI'!L9</f>
        <v>24</v>
      </c>
      <c r="M8" s="57">
        <f>'LISTA N 4 ANTONICELLI'!M9</f>
        <v>29</v>
      </c>
      <c r="N8" s="57">
        <f>'LISTA N 4 ANTONICELLI'!N9</f>
        <v>7</v>
      </c>
      <c r="O8" s="58">
        <f>'LISTA N 4 ANTONICELLI'!O9</f>
        <v>10</v>
      </c>
      <c r="P8" s="21">
        <f t="shared" si="1"/>
        <v>86</v>
      </c>
    </row>
    <row r="9" spans="1:16" ht="43.5" customHeight="1" thickBot="1" thickTop="1">
      <c r="A9" s="16">
        <f t="shared" si="0"/>
        <v>71</v>
      </c>
      <c r="B9" s="31">
        <f t="shared" si="2"/>
        <v>5</v>
      </c>
      <c r="C9" s="33" t="s">
        <v>79</v>
      </c>
      <c r="D9" s="26"/>
      <c r="E9" s="26"/>
      <c r="F9" s="26"/>
      <c r="G9" s="26"/>
      <c r="H9" s="26"/>
      <c r="I9" s="27"/>
      <c r="J9" s="56">
        <f>'LISTA N 4 ANTONICELLI'!J15</f>
        <v>6</v>
      </c>
      <c r="K9" s="57">
        <f>'LISTA N 4 ANTONICELLI'!K15</f>
        <v>11</v>
      </c>
      <c r="L9" s="57">
        <f>'LISTA N 4 ANTONICELLI'!L15</f>
        <v>13</v>
      </c>
      <c r="M9" s="57">
        <f>'LISTA N 4 ANTONICELLI'!M15</f>
        <v>15</v>
      </c>
      <c r="N9" s="57">
        <f>'LISTA N 4 ANTONICELLI'!N15</f>
        <v>17</v>
      </c>
      <c r="O9" s="58">
        <f>'LISTA N 4 ANTONICELLI'!O15</f>
        <v>9</v>
      </c>
      <c r="P9" s="21">
        <f t="shared" si="1"/>
        <v>71</v>
      </c>
    </row>
    <row r="10" spans="1:16" ht="43.5" customHeight="1" thickBot="1" thickTop="1">
      <c r="A10" s="16">
        <f t="shared" si="0"/>
        <v>59</v>
      </c>
      <c r="B10" s="31">
        <f t="shared" si="2"/>
        <v>6</v>
      </c>
      <c r="C10" s="33" t="s">
        <v>78</v>
      </c>
      <c r="D10" s="26"/>
      <c r="E10" s="26"/>
      <c r="F10" s="26"/>
      <c r="G10" s="26"/>
      <c r="H10" s="26"/>
      <c r="I10" s="27"/>
      <c r="J10" s="56">
        <f>'LISTA N 4 ANTONICELLI'!J14</f>
        <v>4</v>
      </c>
      <c r="K10" s="57">
        <f>'LISTA N 4 ANTONICELLI'!K14</f>
        <v>9</v>
      </c>
      <c r="L10" s="57">
        <f>'LISTA N 4 ANTONICELLI'!L14</f>
        <v>9</v>
      </c>
      <c r="M10" s="57">
        <f>'LISTA N 4 ANTONICELLI'!M14</f>
        <v>14</v>
      </c>
      <c r="N10" s="57">
        <f>'LISTA N 4 ANTONICELLI'!N14</f>
        <v>15</v>
      </c>
      <c r="O10" s="58">
        <f>'LISTA N 4 ANTONICELLI'!O14</f>
        <v>8</v>
      </c>
      <c r="P10" s="21">
        <f t="shared" si="1"/>
        <v>59</v>
      </c>
    </row>
    <row r="11" spans="1:16" ht="43.5" customHeight="1" thickBot="1" thickTop="1">
      <c r="A11" s="16">
        <f t="shared" si="0"/>
        <v>40</v>
      </c>
      <c r="B11" s="31">
        <f t="shared" si="2"/>
        <v>7</v>
      </c>
      <c r="C11" s="33" t="s">
        <v>71</v>
      </c>
      <c r="D11" s="34"/>
      <c r="E11" s="34"/>
      <c r="F11" s="34"/>
      <c r="G11" s="34"/>
      <c r="H11" s="34"/>
      <c r="I11" s="35"/>
      <c r="J11" s="56">
        <f>'LISTA N 4 ANTONICELLI'!J5</f>
        <v>2</v>
      </c>
      <c r="K11" s="57">
        <f>'LISTA N 4 ANTONICELLI'!K5</f>
        <v>1</v>
      </c>
      <c r="L11" s="57">
        <f>'LISTA N 4 ANTONICELLI'!L5</f>
        <v>11</v>
      </c>
      <c r="M11" s="57">
        <f>'LISTA N 4 ANTONICELLI'!M5</f>
        <v>9</v>
      </c>
      <c r="N11" s="57">
        <f>'LISTA N 4 ANTONICELLI'!N5</f>
        <v>9</v>
      </c>
      <c r="O11" s="58">
        <f>'LISTA N 4 ANTONICELLI'!O5</f>
        <v>8</v>
      </c>
      <c r="P11" s="21">
        <f t="shared" si="1"/>
        <v>40</v>
      </c>
    </row>
    <row r="12" spans="1:16" ht="43.5" customHeight="1" thickBot="1" thickTop="1">
      <c r="A12" s="16">
        <f t="shared" si="0"/>
        <v>29</v>
      </c>
      <c r="B12" s="31">
        <f t="shared" si="2"/>
        <v>8</v>
      </c>
      <c r="C12" s="33" t="s">
        <v>77</v>
      </c>
      <c r="D12" s="34"/>
      <c r="E12" s="34"/>
      <c r="F12" s="34"/>
      <c r="G12" s="34"/>
      <c r="H12" s="34"/>
      <c r="I12" s="35"/>
      <c r="J12" s="56">
        <f>'LISTA N 4 ANTONICELLI'!J13</f>
        <v>8</v>
      </c>
      <c r="K12" s="57">
        <f>'LISTA N 4 ANTONICELLI'!K13</f>
        <v>2</v>
      </c>
      <c r="L12" s="57">
        <f>'LISTA N 4 ANTONICELLI'!L13</f>
        <v>7</v>
      </c>
      <c r="M12" s="57">
        <f>'LISTA N 4 ANTONICELLI'!M13</f>
        <v>2</v>
      </c>
      <c r="N12" s="57">
        <f>'LISTA N 4 ANTONICELLI'!N13</f>
        <v>8</v>
      </c>
      <c r="O12" s="58">
        <f>'LISTA N 4 ANTONICELLI'!O13</f>
        <v>2</v>
      </c>
      <c r="P12" s="21">
        <f t="shared" si="1"/>
        <v>29</v>
      </c>
    </row>
    <row r="13" spans="1:16" ht="43.5" customHeight="1" thickBot="1" thickTop="1">
      <c r="A13" s="16">
        <f t="shared" si="0"/>
        <v>24</v>
      </c>
      <c r="B13" s="31">
        <f t="shared" si="2"/>
        <v>9</v>
      </c>
      <c r="C13" s="33" t="s">
        <v>76</v>
      </c>
      <c r="D13" s="34"/>
      <c r="E13" s="34"/>
      <c r="F13" s="34"/>
      <c r="G13" s="34"/>
      <c r="H13" s="34"/>
      <c r="I13" s="35"/>
      <c r="J13" s="56">
        <f>'LISTA N 4 ANTONICELLI'!J12</f>
        <v>1</v>
      </c>
      <c r="K13" s="57">
        <f>'LISTA N 4 ANTONICELLI'!K12</f>
        <v>1</v>
      </c>
      <c r="L13" s="57">
        <f>'LISTA N 4 ANTONICELLI'!L12</f>
        <v>6</v>
      </c>
      <c r="M13" s="57">
        <f>'LISTA N 4 ANTONICELLI'!M12</f>
        <v>1</v>
      </c>
      <c r="N13" s="57">
        <f>'LISTA N 4 ANTONICELLI'!N12</f>
        <v>3</v>
      </c>
      <c r="O13" s="58">
        <f>'LISTA N 4 ANTONICELLI'!O12</f>
        <v>12</v>
      </c>
      <c r="P13" s="21">
        <f t="shared" si="1"/>
        <v>24</v>
      </c>
    </row>
    <row r="14" spans="1:16" ht="43.5" customHeight="1" thickBot="1" thickTop="1">
      <c r="A14" s="16">
        <f t="shared" si="0"/>
        <v>21</v>
      </c>
      <c r="B14" s="31">
        <f t="shared" si="2"/>
        <v>10</v>
      </c>
      <c r="C14" s="33" t="s">
        <v>75</v>
      </c>
      <c r="D14" s="34"/>
      <c r="E14" s="34"/>
      <c r="F14" s="34"/>
      <c r="G14" s="34"/>
      <c r="H14" s="34"/>
      <c r="I14" s="35"/>
      <c r="J14" s="56">
        <f>'LISTA N 4 ANTONICELLI'!J10</f>
        <v>2</v>
      </c>
      <c r="K14" s="57">
        <f>'LISTA N 4 ANTONICELLI'!K10</f>
        <v>2</v>
      </c>
      <c r="L14" s="57">
        <f>'LISTA N 4 ANTONICELLI'!L10</f>
        <v>7</v>
      </c>
      <c r="M14" s="57">
        <f>'LISTA N 4 ANTONICELLI'!M10</f>
        <v>5</v>
      </c>
      <c r="N14" s="57">
        <f>'LISTA N 4 ANTONICELLI'!N10</f>
        <v>2</v>
      </c>
      <c r="O14" s="58">
        <f>'LISTA N 4 ANTONICELLI'!O10</f>
        <v>3</v>
      </c>
      <c r="P14" s="21">
        <f t="shared" si="1"/>
        <v>21</v>
      </c>
    </row>
    <row r="15" spans="1:16" ht="43.5" customHeight="1" thickBot="1" thickTop="1">
      <c r="A15" s="16">
        <f t="shared" si="0"/>
        <v>13</v>
      </c>
      <c r="B15" s="31">
        <f t="shared" si="2"/>
        <v>11</v>
      </c>
      <c r="C15" s="33" t="s">
        <v>19</v>
      </c>
      <c r="D15" s="34"/>
      <c r="E15" s="34"/>
      <c r="F15" s="34"/>
      <c r="G15" s="34"/>
      <c r="H15" s="34"/>
      <c r="I15" s="35"/>
      <c r="J15" s="59">
        <f>'LISTA N 4 ANTONICELLI'!J11</f>
        <v>1</v>
      </c>
      <c r="K15" s="60">
        <f>'LISTA N 4 ANTONICELLI'!K11</f>
        <v>1</v>
      </c>
      <c r="L15" s="60">
        <f>'LISTA N 4 ANTONICELLI'!L11</f>
        <v>1</v>
      </c>
      <c r="M15" s="60">
        <f>'LISTA N 4 ANTONICELLI'!M11</f>
        <v>9</v>
      </c>
      <c r="N15" s="60">
        <f>'LISTA N 4 ANTONICELLI'!N11</f>
        <v>1</v>
      </c>
      <c r="O15" s="61">
        <f>'LISTA N 4 ANTONICELLI'!O11</f>
        <v>0</v>
      </c>
      <c r="P15" s="21">
        <f t="shared" si="1"/>
        <v>13</v>
      </c>
    </row>
    <row r="16" spans="2:16" ht="43.5" customHeight="1" thickBot="1" thickTop="1">
      <c r="B16" s="140" t="s">
        <v>18</v>
      </c>
      <c r="C16" s="141"/>
      <c r="D16" s="141"/>
      <c r="E16" s="141"/>
      <c r="F16" s="141"/>
      <c r="G16" s="141"/>
      <c r="H16" s="141"/>
      <c r="I16" s="141"/>
      <c r="J16" s="21">
        <f aca="true" t="shared" si="3" ref="J16:O16">SUM(J4:J15)</f>
        <v>211</v>
      </c>
      <c r="K16" s="21">
        <f t="shared" si="3"/>
        <v>204</v>
      </c>
      <c r="L16" s="21">
        <f t="shared" si="3"/>
        <v>266</v>
      </c>
      <c r="M16" s="21">
        <f t="shared" si="3"/>
        <v>260</v>
      </c>
      <c r="N16" s="21">
        <f t="shared" si="3"/>
        <v>244</v>
      </c>
      <c r="O16" s="29">
        <f t="shared" si="3"/>
        <v>194</v>
      </c>
      <c r="P16" s="21">
        <f t="shared" si="1"/>
        <v>1379</v>
      </c>
    </row>
    <row r="17" ht="19.5" thickTop="1"/>
    <row r="22" ht="18.75">
      <c r="L22" s="5"/>
    </row>
  </sheetData>
  <sheetProtection/>
  <mergeCells count="11">
    <mergeCell ref="N2:N3"/>
    <mergeCell ref="O2:O3"/>
    <mergeCell ref="P2:P3"/>
    <mergeCell ref="D3:I3"/>
    <mergeCell ref="B16:I16"/>
    <mergeCell ref="D1:I2"/>
    <mergeCell ref="J1:P1"/>
    <mergeCell ref="J2:J3"/>
    <mergeCell ref="K2:K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5" zoomScaleNormal="75" zoomScalePageLayoutView="0" workbookViewId="0" topLeftCell="A1">
      <selection activeCell="P16" sqref="P16"/>
    </sheetView>
  </sheetViews>
  <sheetFormatPr defaultColWidth="9.140625" defaultRowHeight="12.75"/>
  <cols>
    <col min="1" max="1" width="5.7109375" style="1" customWidth="1"/>
    <col min="2" max="2" width="11.8515625" style="1" customWidth="1"/>
    <col min="9" max="9" width="7.8515625" style="0" customWidth="1"/>
    <col min="10" max="15" width="12.7109375" style="1" customWidth="1"/>
    <col min="16" max="16" width="21.28125" style="1" customWidth="1"/>
    <col min="17" max="17" width="11.8515625" style="1" customWidth="1"/>
    <col min="18" max="42" width="2.421875" style="1" customWidth="1"/>
    <col min="43" max="16384" width="9.140625" style="1" customWidth="1"/>
  </cols>
  <sheetData>
    <row r="1" spans="1:16" ht="29.25" customHeight="1" thickBot="1" thickTop="1">
      <c r="A1" s="9"/>
      <c r="B1" s="10"/>
      <c r="C1" s="11"/>
      <c r="D1" s="135" t="s">
        <v>35</v>
      </c>
      <c r="E1" s="136"/>
      <c r="F1" s="136"/>
      <c r="G1" s="136"/>
      <c r="H1" s="136"/>
      <c r="I1" s="136"/>
      <c r="J1" s="123" t="s">
        <v>9</v>
      </c>
      <c r="K1" s="124"/>
      <c r="L1" s="124"/>
      <c r="M1" s="124"/>
      <c r="N1" s="124"/>
      <c r="O1" s="124"/>
      <c r="P1" s="124"/>
    </row>
    <row r="2" spans="1:16" ht="71.25" customHeight="1" thickBot="1" thickTop="1">
      <c r="A2" s="12"/>
      <c r="B2" s="6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1:16" ht="39.75" customHeight="1" thickBot="1" thickTop="1">
      <c r="A3" s="13"/>
      <c r="B3" s="8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2.75" customHeight="1" thickBot="1" thickTop="1">
      <c r="A4" s="131">
        <v>1</v>
      </c>
      <c r="B4" s="132"/>
      <c r="C4" s="139" t="s">
        <v>14</v>
      </c>
      <c r="D4" s="129"/>
      <c r="E4" s="129"/>
      <c r="F4" s="129"/>
      <c r="G4" s="129"/>
      <c r="H4" s="129"/>
      <c r="I4" s="130"/>
      <c r="J4" s="53">
        <v>31</v>
      </c>
      <c r="K4" s="54">
        <v>21</v>
      </c>
      <c r="L4" s="54">
        <v>26</v>
      </c>
      <c r="M4" s="54">
        <v>27</v>
      </c>
      <c r="N4" s="54">
        <v>20</v>
      </c>
      <c r="O4" s="55">
        <v>14</v>
      </c>
      <c r="P4" s="21">
        <f>SUM(J4:O4)</f>
        <v>139</v>
      </c>
    </row>
    <row r="5" spans="1:16" ht="42.75" customHeight="1" thickBot="1" thickTop="1">
      <c r="A5" s="133">
        <f>A4+1</f>
        <v>2</v>
      </c>
      <c r="B5" s="134"/>
      <c r="C5" s="128" t="s">
        <v>36</v>
      </c>
      <c r="D5" s="129"/>
      <c r="E5" s="129"/>
      <c r="F5" s="129"/>
      <c r="G5" s="129"/>
      <c r="H5" s="129"/>
      <c r="I5" s="130"/>
      <c r="J5" s="56">
        <v>2</v>
      </c>
      <c r="K5" s="57">
        <v>4</v>
      </c>
      <c r="L5" s="57">
        <v>16</v>
      </c>
      <c r="M5" s="57">
        <v>9</v>
      </c>
      <c r="N5" s="57">
        <v>11</v>
      </c>
      <c r="O5" s="58">
        <v>7</v>
      </c>
      <c r="P5" s="21">
        <f aca="true" t="shared" si="0" ref="P5:P15">SUM(J5:O5)</f>
        <v>49</v>
      </c>
    </row>
    <row r="6" spans="1:16" ht="42.75" customHeight="1" thickBot="1" thickTop="1">
      <c r="A6" s="133">
        <f aca="true" t="shared" si="1" ref="A6:A12">A5+1</f>
        <v>3</v>
      </c>
      <c r="B6" s="134"/>
      <c r="C6" s="128" t="s">
        <v>37</v>
      </c>
      <c r="D6" s="129"/>
      <c r="E6" s="129"/>
      <c r="F6" s="129"/>
      <c r="G6" s="129"/>
      <c r="H6" s="129"/>
      <c r="I6" s="130"/>
      <c r="J6" s="56">
        <v>18</v>
      </c>
      <c r="K6" s="57">
        <v>18</v>
      </c>
      <c r="L6" s="57">
        <v>31</v>
      </c>
      <c r="M6" s="57">
        <v>21</v>
      </c>
      <c r="N6" s="57">
        <v>35</v>
      </c>
      <c r="O6" s="58">
        <v>38</v>
      </c>
      <c r="P6" s="21">
        <f t="shared" si="0"/>
        <v>161</v>
      </c>
    </row>
    <row r="7" spans="1:16" ht="42.75" customHeight="1" thickBot="1" thickTop="1">
      <c r="A7" s="133">
        <f t="shared" si="1"/>
        <v>4</v>
      </c>
      <c r="B7" s="134"/>
      <c r="C7" s="128" t="s">
        <v>38</v>
      </c>
      <c r="D7" s="129"/>
      <c r="E7" s="129"/>
      <c r="F7" s="129"/>
      <c r="G7" s="129"/>
      <c r="H7" s="129"/>
      <c r="I7" s="130"/>
      <c r="J7" s="56">
        <v>59</v>
      </c>
      <c r="K7" s="57">
        <v>43</v>
      </c>
      <c r="L7" s="57">
        <v>65</v>
      </c>
      <c r="M7" s="57">
        <v>51</v>
      </c>
      <c r="N7" s="57">
        <v>54</v>
      </c>
      <c r="O7" s="58">
        <v>74</v>
      </c>
      <c r="P7" s="21">
        <f t="shared" si="0"/>
        <v>346</v>
      </c>
    </row>
    <row r="8" spans="1:16" ht="42.75" customHeight="1" thickBot="1" thickTop="1">
      <c r="A8" s="133">
        <f t="shared" si="1"/>
        <v>5</v>
      </c>
      <c r="B8" s="134"/>
      <c r="C8" s="128" t="s">
        <v>39</v>
      </c>
      <c r="D8" s="129"/>
      <c r="E8" s="129"/>
      <c r="F8" s="129"/>
      <c r="G8" s="129"/>
      <c r="H8" s="129"/>
      <c r="I8" s="130"/>
      <c r="J8" s="56">
        <v>26</v>
      </c>
      <c r="K8" s="57">
        <v>38</v>
      </c>
      <c r="L8" s="57">
        <v>15</v>
      </c>
      <c r="M8" s="57">
        <v>22</v>
      </c>
      <c r="N8" s="57">
        <v>28</v>
      </c>
      <c r="O8" s="58">
        <v>44</v>
      </c>
      <c r="P8" s="21">
        <f t="shared" si="0"/>
        <v>173</v>
      </c>
    </row>
    <row r="9" spans="1:16" ht="42.75" customHeight="1" thickBot="1" thickTop="1">
      <c r="A9" s="133">
        <f t="shared" si="1"/>
        <v>6</v>
      </c>
      <c r="B9" s="134"/>
      <c r="C9" s="128" t="s">
        <v>40</v>
      </c>
      <c r="D9" s="129"/>
      <c r="E9" s="129"/>
      <c r="F9" s="129"/>
      <c r="G9" s="129"/>
      <c r="H9" s="129"/>
      <c r="I9" s="130"/>
      <c r="J9" s="56">
        <v>34</v>
      </c>
      <c r="K9" s="57">
        <v>55</v>
      </c>
      <c r="L9" s="57">
        <v>51</v>
      </c>
      <c r="M9" s="57">
        <v>64</v>
      </c>
      <c r="N9" s="57">
        <v>46</v>
      </c>
      <c r="O9" s="58">
        <v>37</v>
      </c>
      <c r="P9" s="21">
        <f t="shared" si="0"/>
        <v>287</v>
      </c>
    </row>
    <row r="10" spans="1:16" ht="42.75" customHeight="1" thickBot="1" thickTop="1">
      <c r="A10" s="133">
        <f t="shared" si="1"/>
        <v>7</v>
      </c>
      <c r="B10" s="134"/>
      <c r="C10" s="128" t="s">
        <v>16</v>
      </c>
      <c r="D10" s="129"/>
      <c r="E10" s="129"/>
      <c r="F10" s="129"/>
      <c r="G10" s="129"/>
      <c r="H10" s="129"/>
      <c r="I10" s="130"/>
      <c r="J10" s="56">
        <v>91</v>
      </c>
      <c r="K10" s="57">
        <v>117</v>
      </c>
      <c r="L10" s="57">
        <v>121</v>
      </c>
      <c r="M10" s="57">
        <v>106</v>
      </c>
      <c r="N10" s="57">
        <v>107</v>
      </c>
      <c r="O10" s="58">
        <v>101</v>
      </c>
      <c r="P10" s="21">
        <f t="shared" si="0"/>
        <v>643</v>
      </c>
    </row>
    <row r="11" spans="1:16" ht="42.75" customHeight="1" thickBot="1" thickTop="1">
      <c r="A11" s="133">
        <f t="shared" si="1"/>
        <v>8</v>
      </c>
      <c r="B11" s="134"/>
      <c r="C11" s="128" t="s">
        <v>41</v>
      </c>
      <c r="D11" s="129"/>
      <c r="E11" s="129"/>
      <c r="F11" s="129"/>
      <c r="G11" s="129"/>
      <c r="H11" s="129"/>
      <c r="I11" s="130"/>
      <c r="J11" s="56">
        <v>28</v>
      </c>
      <c r="K11" s="57">
        <v>34</v>
      </c>
      <c r="L11" s="57">
        <v>17</v>
      </c>
      <c r="M11" s="57">
        <v>22</v>
      </c>
      <c r="N11" s="57">
        <v>29</v>
      </c>
      <c r="O11" s="58">
        <v>28</v>
      </c>
      <c r="P11" s="21">
        <f t="shared" si="0"/>
        <v>158</v>
      </c>
    </row>
    <row r="12" spans="1:16" ht="42.75" customHeight="1" thickBot="1" thickTop="1">
      <c r="A12" s="133">
        <f t="shared" si="1"/>
        <v>9</v>
      </c>
      <c r="B12" s="134"/>
      <c r="C12" s="128" t="s">
        <v>42</v>
      </c>
      <c r="D12" s="129"/>
      <c r="E12" s="129"/>
      <c r="F12" s="129"/>
      <c r="G12" s="129"/>
      <c r="H12" s="129"/>
      <c r="I12" s="130"/>
      <c r="J12" s="56">
        <v>20</v>
      </c>
      <c r="K12" s="57">
        <v>45</v>
      </c>
      <c r="L12" s="57">
        <v>27</v>
      </c>
      <c r="M12" s="57">
        <v>35</v>
      </c>
      <c r="N12" s="57">
        <v>26</v>
      </c>
      <c r="O12" s="58">
        <v>32</v>
      </c>
      <c r="P12" s="21">
        <f t="shared" si="0"/>
        <v>185</v>
      </c>
    </row>
    <row r="13" spans="1:16" ht="42.75" customHeight="1" thickBot="1" thickTop="1">
      <c r="A13" s="133">
        <f>A12+1</f>
        <v>10</v>
      </c>
      <c r="B13" s="134"/>
      <c r="C13" s="128" t="s">
        <v>17</v>
      </c>
      <c r="D13" s="129"/>
      <c r="E13" s="129"/>
      <c r="F13" s="129"/>
      <c r="G13" s="129"/>
      <c r="H13" s="129"/>
      <c r="I13" s="130"/>
      <c r="J13" s="56">
        <v>25</v>
      </c>
      <c r="K13" s="57">
        <v>30</v>
      </c>
      <c r="L13" s="57">
        <v>36</v>
      </c>
      <c r="M13" s="57">
        <v>14</v>
      </c>
      <c r="N13" s="57">
        <v>23</v>
      </c>
      <c r="O13" s="58">
        <v>16</v>
      </c>
      <c r="P13" s="21">
        <f t="shared" si="0"/>
        <v>144</v>
      </c>
    </row>
    <row r="14" spans="1:16" ht="42.75" customHeight="1" thickBot="1" thickTop="1">
      <c r="A14" s="133">
        <f>A13+1</f>
        <v>11</v>
      </c>
      <c r="B14" s="134"/>
      <c r="C14" s="120" t="s">
        <v>43</v>
      </c>
      <c r="D14" s="142"/>
      <c r="E14" s="142"/>
      <c r="F14" s="142"/>
      <c r="G14" s="142"/>
      <c r="H14" s="142"/>
      <c r="I14" s="143"/>
      <c r="J14" s="56">
        <v>6</v>
      </c>
      <c r="K14" s="57">
        <v>22</v>
      </c>
      <c r="L14" s="57">
        <v>4</v>
      </c>
      <c r="M14" s="57">
        <v>4</v>
      </c>
      <c r="N14" s="57">
        <v>19</v>
      </c>
      <c r="O14" s="58">
        <v>5</v>
      </c>
      <c r="P14" s="21">
        <f t="shared" si="0"/>
        <v>60</v>
      </c>
    </row>
    <row r="15" spans="1:16" ht="42.75" customHeight="1" thickBot="1" thickTop="1">
      <c r="A15" s="133">
        <f>A14+1</f>
        <v>12</v>
      </c>
      <c r="B15" s="134"/>
      <c r="C15" s="120" t="s">
        <v>44</v>
      </c>
      <c r="D15" s="121"/>
      <c r="E15" s="121"/>
      <c r="F15" s="121"/>
      <c r="G15" s="121"/>
      <c r="H15" s="121"/>
      <c r="I15" s="122"/>
      <c r="J15" s="59">
        <v>20</v>
      </c>
      <c r="K15" s="60">
        <v>11</v>
      </c>
      <c r="L15" s="60">
        <v>26</v>
      </c>
      <c r="M15" s="60">
        <v>35</v>
      </c>
      <c r="N15" s="60">
        <v>10</v>
      </c>
      <c r="O15" s="61">
        <v>23</v>
      </c>
      <c r="P15" s="22">
        <f t="shared" si="0"/>
        <v>125</v>
      </c>
    </row>
    <row r="16" spans="1:16" ht="42.75" customHeight="1" thickBot="1" thickTop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21">
        <f aca="true" t="shared" si="2" ref="J16:O16">SUM(J4:J15)</f>
        <v>360</v>
      </c>
      <c r="K16" s="21">
        <f t="shared" si="2"/>
        <v>438</v>
      </c>
      <c r="L16" s="21">
        <f t="shared" si="2"/>
        <v>435</v>
      </c>
      <c r="M16" s="21">
        <f t="shared" si="2"/>
        <v>410</v>
      </c>
      <c r="N16" s="21">
        <f t="shared" si="2"/>
        <v>408</v>
      </c>
      <c r="O16" s="21">
        <f t="shared" si="2"/>
        <v>419</v>
      </c>
      <c r="P16" s="21">
        <f>SUM(J16:O16)</f>
        <v>2470</v>
      </c>
    </row>
    <row r="17" ht="19.5" thickTop="1"/>
    <row r="22" ht="18.75">
      <c r="L22" s="5"/>
    </row>
  </sheetData>
  <sheetProtection/>
  <mergeCells count="35">
    <mergeCell ref="C11:I11"/>
    <mergeCell ref="C12:I12"/>
    <mergeCell ref="C13:I13"/>
    <mergeCell ref="A16:I16"/>
    <mergeCell ref="A11:B11"/>
    <mergeCell ref="A12:B12"/>
    <mergeCell ref="A13:B13"/>
    <mergeCell ref="A14:B14"/>
    <mergeCell ref="A15:B15"/>
    <mergeCell ref="C14:I14"/>
    <mergeCell ref="C9:I9"/>
    <mergeCell ref="C10:I10"/>
    <mergeCell ref="A7:B7"/>
    <mergeCell ref="A8:B8"/>
    <mergeCell ref="A9:B9"/>
    <mergeCell ref="A10:B10"/>
    <mergeCell ref="C7:I7"/>
    <mergeCell ref="A4:B4"/>
    <mergeCell ref="A5:B5"/>
    <mergeCell ref="A6:B6"/>
    <mergeCell ref="D1:I2"/>
    <mergeCell ref="D3:I3"/>
    <mergeCell ref="C4:I4"/>
    <mergeCell ref="C5:I5"/>
    <mergeCell ref="C6:I6"/>
    <mergeCell ref="C15:I15"/>
    <mergeCell ref="J1:P1"/>
    <mergeCell ref="J2:J3"/>
    <mergeCell ref="K2:K3"/>
    <mergeCell ref="L2:L3"/>
    <mergeCell ref="M2:M3"/>
    <mergeCell ref="N2:N3"/>
    <mergeCell ref="O2:O3"/>
    <mergeCell ref="P2:P3"/>
    <mergeCell ref="C8:I8"/>
  </mergeCells>
  <printOptions/>
  <pageMargins left="0.3937007874015748" right="0.5905511811023623" top="0.3937007874015748" bottom="0.3937007874015748" header="0.5118110236220472" footer="0.5118110236220472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5" zoomScaleNormal="75" zoomScalePageLayoutView="0" workbookViewId="0" topLeftCell="A1">
      <selection activeCell="J17" sqref="J17"/>
    </sheetView>
  </sheetViews>
  <sheetFormatPr defaultColWidth="9.140625" defaultRowHeight="12.75"/>
  <cols>
    <col min="1" max="1" width="5.7109375" style="1" customWidth="1"/>
    <col min="2" max="2" width="11.8515625" style="1" customWidth="1"/>
    <col min="9" max="9" width="6.28125" style="0" customWidth="1"/>
    <col min="10" max="15" width="12.7109375" style="1" customWidth="1"/>
    <col min="16" max="16" width="21.00390625" style="1" customWidth="1"/>
    <col min="17" max="17" width="11.8515625" style="1" customWidth="1"/>
    <col min="18" max="42" width="2.421875" style="1" customWidth="1"/>
    <col min="43" max="16384" width="9.140625" style="1" customWidth="1"/>
  </cols>
  <sheetData>
    <row r="1" spans="1:16" ht="29.25" customHeight="1" thickBot="1" thickTop="1">
      <c r="A1" s="9"/>
      <c r="B1" s="10"/>
      <c r="C1" s="11"/>
      <c r="D1" s="135" t="s">
        <v>45</v>
      </c>
      <c r="E1" s="136"/>
      <c r="F1" s="136"/>
      <c r="G1" s="136"/>
      <c r="H1" s="136"/>
      <c r="I1" s="136"/>
      <c r="J1" s="125" t="s">
        <v>9</v>
      </c>
      <c r="K1" s="124"/>
      <c r="L1" s="124"/>
      <c r="M1" s="124"/>
      <c r="N1" s="124"/>
      <c r="O1" s="124"/>
      <c r="P1" s="124"/>
    </row>
    <row r="2" spans="1:16" ht="71.25" customHeight="1" thickBot="1" thickTop="1">
      <c r="A2" s="12"/>
      <c r="B2" s="6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1:16" ht="39.75" customHeight="1" thickBot="1" thickTop="1">
      <c r="A3" s="13"/>
      <c r="B3" s="8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2" customHeight="1" thickBot="1" thickTop="1">
      <c r="A4" s="133">
        <v>1</v>
      </c>
      <c r="B4" s="144"/>
      <c r="C4" s="139" t="s">
        <v>46</v>
      </c>
      <c r="D4" s="129"/>
      <c r="E4" s="129"/>
      <c r="F4" s="129"/>
      <c r="G4" s="129"/>
      <c r="H4" s="129"/>
      <c r="I4" s="130"/>
      <c r="J4" s="53">
        <v>13</v>
      </c>
      <c r="K4" s="54">
        <v>12</v>
      </c>
      <c r="L4" s="54">
        <v>4</v>
      </c>
      <c r="M4" s="54">
        <v>3</v>
      </c>
      <c r="N4" s="54">
        <v>7</v>
      </c>
      <c r="O4" s="55">
        <v>1</v>
      </c>
      <c r="P4" s="21">
        <f aca="true" t="shared" si="0" ref="P4:P15">SUM(J4:O4)</f>
        <v>40</v>
      </c>
    </row>
    <row r="5" spans="1:16" ht="42" customHeight="1" thickBot="1" thickTop="1">
      <c r="A5" s="133">
        <f>A4+1</f>
        <v>2</v>
      </c>
      <c r="B5" s="144"/>
      <c r="C5" s="139" t="s">
        <v>47</v>
      </c>
      <c r="D5" s="129"/>
      <c r="E5" s="129"/>
      <c r="F5" s="129"/>
      <c r="G5" s="129"/>
      <c r="H5" s="129"/>
      <c r="I5" s="130"/>
      <c r="J5" s="56">
        <v>4</v>
      </c>
      <c r="K5" s="57">
        <v>2</v>
      </c>
      <c r="L5" s="57">
        <v>1</v>
      </c>
      <c r="M5" s="57">
        <v>7</v>
      </c>
      <c r="N5" s="57">
        <v>6</v>
      </c>
      <c r="O5" s="58">
        <v>6</v>
      </c>
      <c r="P5" s="21">
        <f t="shared" si="0"/>
        <v>26</v>
      </c>
    </row>
    <row r="6" spans="1:16" ht="42" customHeight="1" thickBot="1" thickTop="1">
      <c r="A6" s="133">
        <f aca="true" t="shared" si="1" ref="A6:A12">A5+1</f>
        <v>3</v>
      </c>
      <c r="B6" s="144"/>
      <c r="C6" s="139" t="s">
        <v>48</v>
      </c>
      <c r="D6" s="129"/>
      <c r="E6" s="129"/>
      <c r="F6" s="129"/>
      <c r="G6" s="129"/>
      <c r="H6" s="129"/>
      <c r="I6" s="130"/>
      <c r="J6" s="56">
        <v>12</v>
      </c>
      <c r="K6" s="57">
        <v>10</v>
      </c>
      <c r="L6" s="57">
        <v>8</v>
      </c>
      <c r="M6" s="57">
        <v>6</v>
      </c>
      <c r="N6" s="57">
        <v>2</v>
      </c>
      <c r="O6" s="58">
        <v>2</v>
      </c>
      <c r="P6" s="21">
        <f t="shared" si="0"/>
        <v>40</v>
      </c>
    </row>
    <row r="7" spans="1:16" ht="42" customHeight="1" thickBot="1" thickTop="1">
      <c r="A7" s="133">
        <f t="shared" si="1"/>
        <v>4</v>
      </c>
      <c r="B7" s="144"/>
      <c r="C7" s="139" t="s">
        <v>49</v>
      </c>
      <c r="D7" s="129"/>
      <c r="E7" s="129"/>
      <c r="F7" s="129"/>
      <c r="G7" s="129"/>
      <c r="H7" s="129"/>
      <c r="I7" s="130"/>
      <c r="J7" s="56">
        <v>22</v>
      </c>
      <c r="K7" s="57">
        <v>30</v>
      </c>
      <c r="L7" s="57">
        <v>10</v>
      </c>
      <c r="M7" s="57">
        <v>21</v>
      </c>
      <c r="N7" s="57">
        <v>14</v>
      </c>
      <c r="O7" s="58">
        <v>11</v>
      </c>
      <c r="P7" s="21">
        <f t="shared" si="0"/>
        <v>108</v>
      </c>
    </row>
    <row r="8" spans="1:16" ht="42" customHeight="1" thickBot="1" thickTop="1">
      <c r="A8" s="133">
        <f t="shared" si="1"/>
        <v>5</v>
      </c>
      <c r="B8" s="144"/>
      <c r="C8" s="139" t="s">
        <v>50</v>
      </c>
      <c r="D8" s="129"/>
      <c r="E8" s="129"/>
      <c r="F8" s="129"/>
      <c r="G8" s="129"/>
      <c r="H8" s="129"/>
      <c r="I8" s="130"/>
      <c r="J8" s="56">
        <v>7</v>
      </c>
      <c r="K8" s="57">
        <v>5</v>
      </c>
      <c r="L8" s="57">
        <v>13</v>
      </c>
      <c r="M8" s="57">
        <v>12</v>
      </c>
      <c r="N8" s="57">
        <v>14</v>
      </c>
      <c r="O8" s="58">
        <v>6</v>
      </c>
      <c r="P8" s="21">
        <f t="shared" si="0"/>
        <v>57</v>
      </c>
    </row>
    <row r="9" spans="1:16" ht="42" customHeight="1" thickBot="1" thickTop="1">
      <c r="A9" s="133">
        <f t="shared" si="1"/>
        <v>6</v>
      </c>
      <c r="B9" s="144"/>
      <c r="C9" s="139" t="s">
        <v>51</v>
      </c>
      <c r="D9" s="129"/>
      <c r="E9" s="129"/>
      <c r="F9" s="129"/>
      <c r="G9" s="129"/>
      <c r="H9" s="129"/>
      <c r="I9" s="130"/>
      <c r="J9" s="56">
        <v>19</v>
      </c>
      <c r="K9" s="57">
        <v>19</v>
      </c>
      <c r="L9" s="57">
        <v>21</v>
      </c>
      <c r="M9" s="57">
        <v>17</v>
      </c>
      <c r="N9" s="57">
        <v>34</v>
      </c>
      <c r="O9" s="58">
        <v>21</v>
      </c>
      <c r="P9" s="21">
        <f t="shared" si="0"/>
        <v>131</v>
      </c>
    </row>
    <row r="10" spans="1:16" ht="42" customHeight="1" thickBot="1" thickTop="1">
      <c r="A10" s="133">
        <f t="shared" si="1"/>
        <v>7</v>
      </c>
      <c r="B10" s="144"/>
      <c r="C10" s="139" t="s">
        <v>52</v>
      </c>
      <c r="D10" s="129"/>
      <c r="E10" s="129"/>
      <c r="F10" s="129"/>
      <c r="G10" s="129"/>
      <c r="H10" s="129"/>
      <c r="I10" s="130"/>
      <c r="J10" s="56">
        <v>15</v>
      </c>
      <c r="K10" s="57">
        <v>17</v>
      </c>
      <c r="L10" s="57">
        <v>7</v>
      </c>
      <c r="M10" s="57">
        <v>10</v>
      </c>
      <c r="N10" s="57">
        <v>7</v>
      </c>
      <c r="O10" s="58">
        <v>13</v>
      </c>
      <c r="P10" s="21">
        <f t="shared" si="0"/>
        <v>69</v>
      </c>
    </row>
    <row r="11" spans="1:16" ht="42" customHeight="1" thickBot="1" thickTop="1">
      <c r="A11" s="133">
        <f t="shared" si="1"/>
        <v>8</v>
      </c>
      <c r="B11" s="144"/>
      <c r="C11" s="139" t="s">
        <v>53</v>
      </c>
      <c r="D11" s="129"/>
      <c r="E11" s="129"/>
      <c r="F11" s="129"/>
      <c r="G11" s="129"/>
      <c r="H11" s="129"/>
      <c r="I11" s="130"/>
      <c r="J11" s="56">
        <v>8</v>
      </c>
      <c r="K11" s="57">
        <v>5</v>
      </c>
      <c r="L11" s="57">
        <v>2</v>
      </c>
      <c r="M11" s="57">
        <v>4</v>
      </c>
      <c r="N11" s="57">
        <v>4</v>
      </c>
      <c r="O11" s="58">
        <v>6</v>
      </c>
      <c r="P11" s="21">
        <f t="shared" si="0"/>
        <v>29</v>
      </c>
    </row>
    <row r="12" spans="1:16" ht="42" customHeight="1" thickBot="1" thickTop="1">
      <c r="A12" s="133">
        <f t="shared" si="1"/>
        <v>9</v>
      </c>
      <c r="B12" s="144"/>
      <c r="C12" s="139" t="s">
        <v>54</v>
      </c>
      <c r="D12" s="129"/>
      <c r="E12" s="129"/>
      <c r="F12" s="129"/>
      <c r="G12" s="129"/>
      <c r="H12" s="129"/>
      <c r="I12" s="130"/>
      <c r="J12" s="56">
        <v>21</v>
      </c>
      <c r="K12" s="57">
        <v>24</v>
      </c>
      <c r="L12" s="57">
        <v>10</v>
      </c>
      <c r="M12" s="57">
        <v>22</v>
      </c>
      <c r="N12" s="57">
        <v>10</v>
      </c>
      <c r="O12" s="58">
        <v>22</v>
      </c>
      <c r="P12" s="21">
        <f t="shared" si="0"/>
        <v>109</v>
      </c>
    </row>
    <row r="13" spans="1:16" ht="42" customHeight="1" thickBot="1" thickTop="1">
      <c r="A13" s="133">
        <f>A12+1</f>
        <v>10</v>
      </c>
      <c r="B13" s="144"/>
      <c r="C13" s="139" t="s">
        <v>55</v>
      </c>
      <c r="D13" s="129"/>
      <c r="E13" s="129"/>
      <c r="F13" s="129"/>
      <c r="G13" s="129"/>
      <c r="H13" s="129"/>
      <c r="I13" s="130"/>
      <c r="J13" s="56">
        <v>18</v>
      </c>
      <c r="K13" s="57">
        <v>9</v>
      </c>
      <c r="L13" s="57">
        <v>15</v>
      </c>
      <c r="M13" s="57">
        <v>13</v>
      </c>
      <c r="N13" s="57">
        <v>13</v>
      </c>
      <c r="O13" s="58">
        <v>12</v>
      </c>
      <c r="P13" s="21">
        <f t="shared" si="0"/>
        <v>80</v>
      </c>
    </row>
    <row r="14" spans="1:16" ht="42" customHeight="1" thickBot="1" thickTop="1">
      <c r="A14" s="133">
        <f>A13+1</f>
        <v>11</v>
      </c>
      <c r="B14" s="144"/>
      <c r="C14" s="145" t="s">
        <v>56</v>
      </c>
      <c r="D14" s="142"/>
      <c r="E14" s="142"/>
      <c r="F14" s="142"/>
      <c r="G14" s="142"/>
      <c r="H14" s="142"/>
      <c r="I14" s="143"/>
      <c r="J14" s="56">
        <v>9</v>
      </c>
      <c r="K14" s="57">
        <v>16</v>
      </c>
      <c r="L14" s="57">
        <v>7</v>
      </c>
      <c r="M14" s="57">
        <v>9</v>
      </c>
      <c r="N14" s="57">
        <v>4</v>
      </c>
      <c r="O14" s="58">
        <v>5</v>
      </c>
      <c r="P14" s="21">
        <f t="shared" si="0"/>
        <v>50</v>
      </c>
    </row>
    <row r="15" spans="1:16" ht="42" customHeight="1" thickBot="1" thickTop="1">
      <c r="A15" s="133">
        <f>A14+1</f>
        <v>12</v>
      </c>
      <c r="B15" s="144"/>
      <c r="C15" s="145" t="s">
        <v>57</v>
      </c>
      <c r="D15" s="121"/>
      <c r="E15" s="121"/>
      <c r="F15" s="121"/>
      <c r="G15" s="121"/>
      <c r="H15" s="121"/>
      <c r="I15" s="122"/>
      <c r="J15" s="59">
        <v>20</v>
      </c>
      <c r="K15" s="60">
        <v>22</v>
      </c>
      <c r="L15" s="60">
        <v>14</v>
      </c>
      <c r="M15" s="60">
        <v>14</v>
      </c>
      <c r="N15" s="60">
        <v>5</v>
      </c>
      <c r="O15" s="61">
        <v>12</v>
      </c>
      <c r="P15" s="22">
        <f t="shared" si="0"/>
        <v>87</v>
      </c>
    </row>
    <row r="16" spans="1:16" ht="42" customHeight="1" thickBot="1" thickTop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21">
        <f aca="true" t="shared" si="2" ref="J16:O16">SUM(J4:J15)</f>
        <v>168</v>
      </c>
      <c r="K16" s="21">
        <f t="shared" si="2"/>
        <v>171</v>
      </c>
      <c r="L16" s="21">
        <f t="shared" si="2"/>
        <v>112</v>
      </c>
      <c r="M16" s="21">
        <f t="shared" si="2"/>
        <v>138</v>
      </c>
      <c r="N16" s="21">
        <f t="shared" si="2"/>
        <v>120</v>
      </c>
      <c r="O16" s="21">
        <f t="shared" si="2"/>
        <v>117</v>
      </c>
      <c r="P16" s="21">
        <f>SUM(J16:O16)</f>
        <v>826</v>
      </c>
    </row>
    <row r="17" ht="19.5" thickTop="1"/>
    <row r="22" ht="18.75">
      <c r="L22" s="5"/>
    </row>
  </sheetData>
  <sheetProtection/>
  <mergeCells count="35">
    <mergeCell ref="A14:B14"/>
    <mergeCell ref="A11:B11"/>
    <mergeCell ref="C11:I11"/>
    <mergeCell ref="A12:B12"/>
    <mergeCell ref="C12:I12"/>
    <mergeCell ref="A13:B13"/>
    <mergeCell ref="C13:I13"/>
    <mergeCell ref="A8:B8"/>
    <mergeCell ref="C8:I8"/>
    <mergeCell ref="A9:B9"/>
    <mergeCell ref="C9:I9"/>
    <mergeCell ref="A10:B10"/>
    <mergeCell ref="C10:I10"/>
    <mergeCell ref="A5:B5"/>
    <mergeCell ref="C5:I5"/>
    <mergeCell ref="A6:B6"/>
    <mergeCell ref="C6:I6"/>
    <mergeCell ref="A7:B7"/>
    <mergeCell ref="C7:I7"/>
    <mergeCell ref="N2:N3"/>
    <mergeCell ref="O2:O3"/>
    <mergeCell ref="P2:P3"/>
    <mergeCell ref="D3:I3"/>
    <mergeCell ref="A4:B4"/>
    <mergeCell ref="C4:I4"/>
    <mergeCell ref="A15:B15"/>
    <mergeCell ref="A16:I16"/>
    <mergeCell ref="C14:I14"/>
    <mergeCell ref="C15:I15"/>
    <mergeCell ref="D1:I2"/>
    <mergeCell ref="J1:P1"/>
    <mergeCell ref="J2:J3"/>
    <mergeCell ref="K2:K3"/>
    <mergeCell ref="L2:L3"/>
    <mergeCell ref="M2:M3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5" zoomScaleNormal="75" zoomScalePageLayoutView="0" workbookViewId="0" topLeftCell="A1">
      <selection activeCell="P4" sqref="P4:P15"/>
    </sheetView>
  </sheetViews>
  <sheetFormatPr defaultColWidth="9.140625" defaultRowHeight="12.75"/>
  <cols>
    <col min="1" max="1" width="5.7109375" style="1" customWidth="1"/>
    <col min="2" max="2" width="11.8515625" style="1" customWidth="1"/>
    <col min="10" max="15" width="13.7109375" style="1" customWidth="1"/>
    <col min="16" max="16" width="21.140625" style="1" customWidth="1"/>
    <col min="17" max="17" width="11.8515625" style="1" customWidth="1"/>
    <col min="18" max="42" width="2.421875" style="1" customWidth="1"/>
    <col min="43" max="16384" width="9.140625" style="1" customWidth="1"/>
  </cols>
  <sheetData>
    <row r="1" spans="1:16" ht="29.25" customHeight="1" thickBot="1" thickTop="1">
      <c r="A1" s="9"/>
      <c r="B1" s="10"/>
      <c r="C1" s="11"/>
      <c r="D1" s="135" t="s">
        <v>58</v>
      </c>
      <c r="E1" s="136"/>
      <c r="F1" s="136"/>
      <c r="G1" s="136"/>
      <c r="H1" s="136"/>
      <c r="I1" s="136"/>
      <c r="J1" s="125" t="s">
        <v>9</v>
      </c>
      <c r="K1" s="124"/>
      <c r="L1" s="124"/>
      <c r="M1" s="124"/>
      <c r="N1" s="124"/>
      <c r="O1" s="124"/>
      <c r="P1" s="124"/>
    </row>
    <row r="2" spans="1:16" ht="71.25" customHeight="1" thickBot="1" thickTop="1">
      <c r="A2" s="12"/>
      <c r="B2" s="6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1:16" ht="39.75" customHeight="1" thickBot="1" thickTop="1">
      <c r="A3" s="13"/>
      <c r="B3" s="8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3.5" customHeight="1" thickBot="1" thickTop="1">
      <c r="A4" s="146">
        <v>1</v>
      </c>
      <c r="B4" s="141"/>
      <c r="C4" s="147" t="s">
        <v>59</v>
      </c>
      <c r="D4" s="148"/>
      <c r="E4" s="148"/>
      <c r="F4" s="148"/>
      <c r="G4" s="148"/>
      <c r="H4" s="148"/>
      <c r="I4" s="148"/>
      <c r="J4" s="23">
        <v>24</v>
      </c>
      <c r="K4" s="23">
        <v>20</v>
      </c>
      <c r="L4" s="23">
        <v>24</v>
      </c>
      <c r="M4" s="23">
        <v>35</v>
      </c>
      <c r="N4" s="23">
        <v>13</v>
      </c>
      <c r="O4" s="23">
        <v>25</v>
      </c>
      <c r="P4" s="21">
        <f aca="true" t="shared" si="0" ref="P4:P15">SUM(J4:O4)</f>
        <v>141</v>
      </c>
    </row>
    <row r="5" spans="1:16" ht="43.5" customHeight="1" thickBot="1" thickTop="1">
      <c r="A5" s="146">
        <f>A4+1</f>
        <v>2</v>
      </c>
      <c r="B5" s="141"/>
      <c r="C5" s="147" t="s">
        <v>60</v>
      </c>
      <c r="D5" s="148"/>
      <c r="E5" s="148"/>
      <c r="F5" s="148"/>
      <c r="G5" s="148"/>
      <c r="H5" s="148"/>
      <c r="I5" s="148"/>
      <c r="J5" s="24">
        <v>40</v>
      </c>
      <c r="K5" s="24">
        <v>50</v>
      </c>
      <c r="L5" s="24">
        <v>42</v>
      </c>
      <c r="M5" s="24">
        <v>40</v>
      </c>
      <c r="N5" s="24">
        <v>38</v>
      </c>
      <c r="O5" s="24">
        <v>33</v>
      </c>
      <c r="P5" s="21">
        <f t="shared" si="0"/>
        <v>243</v>
      </c>
    </row>
    <row r="6" spans="1:16" ht="43.5" customHeight="1" thickBot="1" thickTop="1">
      <c r="A6" s="146">
        <f aca="true" t="shared" si="1" ref="A6:A12">A5+1</f>
        <v>3</v>
      </c>
      <c r="B6" s="141"/>
      <c r="C6" s="147" t="s">
        <v>61</v>
      </c>
      <c r="D6" s="148"/>
      <c r="E6" s="148"/>
      <c r="F6" s="148"/>
      <c r="G6" s="148"/>
      <c r="H6" s="148"/>
      <c r="I6" s="148"/>
      <c r="J6" s="24">
        <v>31</v>
      </c>
      <c r="K6" s="24">
        <v>42</v>
      </c>
      <c r="L6" s="24">
        <v>39</v>
      </c>
      <c r="M6" s="24">
        <v>36</v>
      </c>
      <c r="N6" s="24">
        <v>43</v>
      </c>
      <c r="O6" s="24">
        <v>29</v>
      </c>
      <c r="P6" s="21">
        <f t="shared" si="0"/>
        <v>220</v>
      </c>
    </row>
    <row r="7" spans="1:16" ht="43.5" customHeight="1" thickBot="1" thickTop="1">
      <c r="A7" s="146">
        <f t="shared" si="1"/>
        <v>4</v>
      </c>
      <c r="B7" s="141"/>
      <c r="C7" s="147" t="s">
        <v>62</v>
      </c>
      <c r="D7" s="148"/>
      <c r="E7" s="148"/>
      <c r="F7" s="148"/>
      <c r="G7" s="148"/>
      <c r="H7" s="148"/>
      <c r="I7" s="148"/>
      <c r="J7" s="24">
        <v>46</v>
      </c>
      <c r="K7" s="24">
        <v>49</v>
      </c>
      <c r="L7" s="24">
        <v>45</v>
      </c>
      <c r="M7" s="24">
        <v>72</v>
      </c>
      <c r="N7" s="24">
        <v>74</v>
      </c>
      <c r="O7" s="24">
        <v>55</v>
      </c>
      <c r="P7" s="21">
        <f t="shared" si="0"/>
        <v>341</v>
      </c>
    </row>
    <row r="8" spans="1:16" ht="43.5" customHeight="1" thickBot="1" thickTop="1">
      <c r="A8" s="146">
        <f t="shared" si="1"/>
        <v>5</v>
      </c>
      <c r="B8" s="141"/>
      <c r="C8" s="147" t="s">
        <v>15</v>
      </c>
      <c r="D8" s="148"/>
      <c r="E8" s="148"/>
      <c r="F8" s="148"/>
      <c r="G8" s="148"/>
      <c r="H8" s="148"/>
      <c r="I8" s="148"/>
      <c r="J8" s="24">
        <v>74</v>
      </c>
      <c r="K8" s="24">
        <v>86</v>
      </c>
      <c r="L8" s="24">
        <v>70</v>
      </c>
      <c r="M8" s="24">
        <v>79</v>
      </c>
      <c r="N8" s="24">
        <v>102</v>
      </c>
      <c r="O8" s="24">
        <v>77</v>
      </c>
      <c r="P8" s="21">
        <f t="shared" si="0"/>
        <v>488</v>
      </c>
    </row>
    <row r="9" spans="1:16" ht="43.5" customHeight="1" thickBot="1" thickTop="1">
      <c r="A9" s="146">
        <f t="shared" si="1"/>
        <v>6</v>
      </c>
      <c r="B9" s="141"/>
      <c r="C9" s="147" t="s">
        <v>63</v>
      </c>
      <c r="D9" s="148"/>
      <c r="E9" s="148"/>
      <c r="F9" s="148"/>
      <c r="G9" s="148"/>
      <c r="H9" s="148"/>
      <c r="I9" s="148"/>
      <c r="J9" s="24">
        <v>33</v>
      </c>
      <c r="K9" s="24">
        <v>26</v>
      </c>
      <c r="L9" s="24">
        <v>40</v>
      </c>
      <c r="M9" s="24">
        <v>48</v>
      </c>
      <c r="N9" s="24">
        <v>64</v>
      </c>
      <c r="O9" s="24">
        <v>17</v>
      </c>
      <c r="P9" s="21">
        <f t="shared" si="0"/>
        <v>228</v>
      </c>
    </row>
    <row r="10" spans="1:16" ht="43.5" customHeight="1" thickBot="1" thickTop="1">
      <c r="A10" s="146">
        <f t="shared" si="1"/>
        <v>7</v>
      </c>
      <c r="B10" s="141"/>
      <c r="C10" s="147" t="s">
        <v>64</v>
      </c>
      <c r="D10" s="148"/>
      <c r="E10" s="148"/>
      <c r="F10" s="148"/>
      <c r="G10" s="148"/>
      <c r="H10" s="148"/>
      <c r="I10" s="148"/>
      <c r="J10" s="24">
        <v>28</v>
      </c>
      <c r="K10" s="24">
        <v>25</v>
      </c>
      <c r="L10" s="24">
        <v>17</v>
      </c>
      <c r="M10" s="24">
        <v>24</v>
      </c>
      <c r="N10" s="24">
        <v>19</v>
      </c>
      <c r="O10" s="24">
        <v>11</v>
      </c>
      <c r="P10" s="21">
        <f t="shared" si="0"/>
        <v>124</v>
      </c>
    </row>
    <row r="11" spans="1:16" ht="43.5" customHeight="1" thickBot="1" thickTop="1">
      <c r="A11" s="146">
        <f t="shared" si="1"/>
        <v>8</v>
      </c>
      <c r="B11" s="141"/>
      <c r="C11" s="147" t="s">
        <v>65</v>
      </c>
      <c r="D11" s="148"/>
      <c r="E11" s="148"/>
      <c r="F11" s="148"/>
      <c r="G11" s="148"/>
      <c r="H11" s="148"/>
      <c r="I11" s="148"/>
      <c r="J11" s="24">
        <v>35</v>
      </c>
      <c r="K11" s="24">
        <v>66</v>
      </c>
      <c r="L11" s="24">
        <v>48</v>
      </c>
      <c r="M11" s="24">
        <v>30</v>
      </c>
      <c r="N11" s="24">
        <v>81</v>
      </c>
      <c r="O11" s="24">
        <v>28</v>
      </c>
      <c r="P11" s="21">
        <f t="shared" si="0"/>
        <v>288</v>
      </c>
    </row>
    <row r="12" spans="1:16" ht="43.5" customHeight="1" thickBot="1" thickTop="1">
      <c r="A12" s="146">
        <f t="shared" si="1"/>
        <v>9</v>
      </c>
      <c r="B12" s="141"/>
      <c r="C12" s="147" t="s">
        <v>66</v>
      </c>
      <c r="D12" s="148"/>
      <c r="E12" s="148"/>
      <c r="F12" s="148"/>
      <c r="G12" s="148"/>
      <c r="H12" s="148"/>
      <c r="I12" s="148"/>
      <c r="J12" s="24">
        <v>29</v>
      </c>
      <c r="K12" s="24">
        <v>39</v>
      </c>
      <c r="L12" s="24">
        <v>46</v>
      </c>
      <c r="M12" s="24">
        <v>70</v>
      </c>
      <c r="N12" s="24">
        <v>69</v>
      </c>
      <c r="O12" s="24">
        <v>46</v>
      </c>
      <c r="P12" s="21">
        <f t="shared" si="0"/>
        <v>299</v>
      </c>
    </row>
    <row r="13" spans="1:16" ht="43.5" customHeight="1" thickBot="1" thickTop="1">
      <c r="A13" s="146">
        <f>A12+1</f>
        <v>10</v>
      </c>
      <c r="B13" s="141"/>
      <c r="C13" s="147" t="s">
        <v>67</v>
      </c>
      <c r="D13" s="148"/>
      <c r="E13" s="148"/>
      <c r="F13" s="148"/>
      <c r="G13" s="148"/>
      <c r="H13" s="148"/>
      <c r="I13" s="148"/>
      <c r="J13" s="24">
        <v>47</v>
      </c>
      <c r="K13" s="24">
        <v>39</v>
      </c>
      <c r="L13" s="24">
        <v>45</v>
      </c>
      <c r="M13" s="24">
        <v>47</v>
      </c>
      <c r="N13" s="24">
        <v>48</v>
      </c>
      <c r="O13" s="24">
        <v>34</v>
      </c>
      <c r="P13" s="21">
        <f t="shared" si="0"/>
        <v>260</v>
      </c>
    </row>
    <row r="14" spans="1:16" ht="43.5" customHeight="1" thickBot="1" thickTop="1">
      <c r="A14" s="146">
        <f>A13+1</f>
        <v>11</v>
      </c>
      <c r="B14" s="141"/>
      <c r="C14" s="147" t="s">
        <v>68</v>
      </c>
      <c r="D14" s="149"/>
      <c r="E14" s="149"/>
      <c r="F14" s="149"/>
      <c r="G14" s="149"/>
      <c r="H14" s="149"/>
      <c r="I14" s="149"/>
      <c r="J14" s="24">
        <v>30</v>
      </c>
      <c r="K14" s="24">
        <v>44</v>
      </c>
      <c r="L14" s="24">
        <v>15</v>
      </c>
      <c r="M14" s="24">
        <v>20</v>
      </c>
      <c r="N14" s="24">
        <v>31</v>
      </c>
      <c r="O14" s="24">
        <v>16</v>
      </c>
      <c r="P14" s="21">
        <f t="shared" si="0"/>
        <v>156</v>
      </c>
    </row>
    <row r="15" spans="1:16" ht="43.5" customHeight="1" thickBot="1" thickTop="1">
      <c r="A15" s="146">
        <f>A14+1</f>
        <v>12</v>
      </c>
      <c r="B15" s="141"/>
      <c r="C15" s="147" t="s">
        <v>69</v>
      </c>
      <c r="D15" s="150"/>
      <c r="E15" s="150"/>
      <c r="F15" s="150"/>
      <c r="G15" s="150"/>
      <c r="H15" s="150"/>
      <c r="I15" s="150"/>
      <c r="J15" s="25">
        <v>15</v>
      </c>
      <c r="K15" s="25">
        <v>4</v>
      </c>
      <c r="L15" s="25">
        <v>8</v>
      </c>
      <c r="M15" s="25">
        <v>12</v>
      </c>
      <c r="N15" s="25">
        <v>12</v>
      </c>
      <c r="O15" s="25">
        <v>3</v>
      </c>
      <c r="P15" s="21">
        <f t="shared" si="0"/>
        <v>54</v>
      </c>
    </row>
    <row r="16" spans="1:16" ht="43.5" customHeight="1" thickBot="1" thickTop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21">
        <f aca="true" t="shared" si="2" ref="J16:O16">SUM(J4:J15)</f>
        <v>432</v>
      </c>
      <c r="K16" s="21">
        <f t="shared" si="2"/>
        <v>490</v>
      </c>
      <c r="L16" s="21">
        <f t="shared" si="2"/>
        <v>439</v>
      </c>
      <c r="M16" s="21">
        <f t="shared" si="2"/>
        <v>513</v>
      </c>
      <c r="N16" s="21">
        <f t="shared" si="2"/>
        <v>594</v>
      </c>
      <c r="O16" s="21">
        <f t="shared" si="2"/>
        <v>374</v>
      </c>
      <c r="P16" s="21">
        <f>SUM(J16:O16)</f>
        <v>2842</v>
      </c>
    </row>
    <row r="17" ht="19.5" thickTop="1"/>
    <row r="22" ht="18.75">
      <c r="L22" s="5"/>
    </row>
  </sheetData>
  <sheetProtection/>
  <mergeCells count="35">
    <mergeCell ref="D1:I2"/>
    <mergeCell ref="J1:P1"/>
    <mergeCell ref="J2:J3"/>
    <mergeCell ref="K2:K3"/>
    <mergeCell ref="L2:L3"/>
    <mergeCell ref="M2:M3"/>
    <mergeCell ref="N2:N3"/>
    <mergeCell ref="O2:O3"/>
    <mergeCell ref="P2:P3"/>
    <mergeCell ref="D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3:B13"/>
    <mergeCell ref="C13:I13"/>
    <mergeCell ref="A14:B14"/>
    <mergeCell ref="A15:B15"/>
    <mergeCell ref="A16:I16"/>
    <mergeCell ref="C14:I14"/>
    <mergeCell ref="C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5" zoomScaleNormal="75" zoomScalePageLayoutView="0" workbookViewId="0" topLeftCell="A1">
      <selection activeCell="J4" sqref="J4:O15"/>
    </sheetView>
  </sheetViews>
  <sheetFormatPr defaultColWidth="9.140625" defaultRowHeight="12.75"/>
  <cols>
    <col min="1" max="1" width="5.7109375" style="1" customWidth="1"/>
    <col min="2" max="2" width="11.8515625" style="1" customWidth="1"/>
    <col min="10" max="15" width="12.7109375" style="1" customWidth="1"/>
    <col min="16" max="16" width="21.57421875" style="1" customWidth="1"/>
    <col min="17" max="17" width="11.8515625" style="1" customWidth="1"/>
    <col min="18" max="42" width="2.421875" style="1" customWidth="1"/>
    <col min="43" max="16384" width="9.140625" style="1" customWidth="1"/>
  </cols>
  <sheetData>
    <row r="1" spans="1:16" ht="29.25" customHeight="1" thickBot="1" thickTop="1">
      <c r="A1" s="9"/>
      <c r="B1" s="10"/>
      <c r="C1" s="11"/>
      <c r="D1" s="135" t="s">
        <v>70</v>
      </c>
      <c r="E1" s="136"/>
      <c r="F1" s="136"/>
      <c r="G1" s="136"/>
      <c r="H1" s="136"/>
      <c r="I1" s="136"/>
      <c r="J1" s="125" t="s">
        <v>9</v>
      </c>
      <c r="K1" s="124"/>
      <c r="L1" s="124"/>
      <c r="M1" s="124"/>
      <c r="N1" s="124"/>
      <c r="O1" s="124"/>
      <c r="P1" s="124"/>
    </row>
    <row r="2" spans="1:16" ht="71.25" customHeight="1" thickBot="1" thickTop="1">
      <c r="A2" s="12"/>
      <c r="B2" s="6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1:16" ht="39.75" customHeight="1" thickBot="1" thickTop="1">
      <c r="A3" s="13"/>
      <c r="B3" s="8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3.5" customHeight="1" thickBot="1" thickTop="1">
      <c r="A4" s="146">
        <v>1</v>
      </c>
      <c r="B4" s="141"/>
      <c r="C4" s="147" t="s">
        <v>20</v>
      </c>
      <c r="D4" s="148"/>
      <c r="E4" s="148"/>
      <c r="F4" s="148"/>
      <c r="G4" s="148"/>
      <c r="H4" s="148"/>
      <c r="I4" s="148"/>
      <c r="J4" s="99">
        <v>61</v>
      </c>
      <c r="K4" s="100">
        <v>58</v>
      </c>
      <c r="L4" s="100">
        <v>70</v>
      </c>
      <c r="M4" s="100">
        <v>54</v>
      </c>
      <c r="N4" s="100">
        <v>52</v>
      </c>
      <c r="O4" s="101">
        <v>48</v>
      </c>
      <c r="P4" s="30">
        <f aca="true" t="shared" si="0" ref="P4:P15">SUM(J4:O4)</f>
        <v>343</v>
      </c>
    </row>
    <row r="5" spans="1:16" ht="43.5" customHeight="1" thickBot="1" thickTop="1">
      <c r="A5" s="146">
        <f>A4+1</f>
        <v>2</v>
      </c>
      <c r="B5" s="141"/>
      <c r="C5" s="147" t="s">
        <v>71</v>
      </c>
      <c r="D5" s="148"/>
      <c r="E5" s="148"/>
      <c r="F5" s="148"/>
      <c r="G5" s="148"/>
      <c r="H5" s="148"/>
      <c r="I5" s="148"/>
      <c r="J5" s="102">
        <v>2</v>
      </c>
      <c r="K5" s="103">
        <v>1</v>
      </c>
      <c r="L5" s="103">
        <v>11</v>
      </c>
      <c r="M5" s="103">
        <v>9</v>
      </c>
      <c r="N5" s="103">
        <v>9</v>
      </c>
      <c r="O5" s="104">
        <v>8</v>
      </c>
      <c r="P5" s="21">
        <f t="shared" si="0"/>
        <v>40</v>
      </c>
    </row>
    <row r="6" spans="1:16" ht="43.5" customHeight="1" thickBot="1" thickTop="1">
      <c r="A6" s="146">
        <f aca="true" t="shared" si="1" ref="A6:A12">A5+1</f>
        <v>3</v>
      </c>
      <c r="B6" s="141"/>
      <c r="C6" s="147" t="s">
        <v>72</v>
      </c>
      <c r="D6" s="148"/>
      <c r="E6" s="148"/>
      <c r="F6" s="148"/>
      <c r="G6" s="148"/>
      <c r="H6" s="148"/>
      <c r="I6" s="148"/>
      <c r="J6" s="102">
        <v>27</v>
      </c>
      <c r="K6" s="103">
        <v>35</v>
      </c>
      <c r="L6" s="103">
        <v>24</v>
      </c>
      <c r="M6" s="103">
        <v>23</v>
      </c>
      <c r="N6" s="103">
        <v>27</v>
      </c>
      <c r="O6" s="104">
        <v>27</v>
      </c>
      <c r="P6" s="21">
        <f t="shared" si="0"/>
        <v>163</v>
      </c>
    </row>
    <row r="7" spans="1:16" ht="43.5" customHeight="1" thickBot="1" thickTop="1">
      <c r="A7" s="146">
        <f t="shared" si="1"/>
        <v>4</v>
      </c>
      <c r="B7" s="141"/>
      <c r="C7" s="147" t="s">
        <v>21</v>
      </c>
      <c r="D7" s="148"/>
      <c r="E7" s="148"/>
      <c r="F7" s="148"/>
      <c r="G7" s="148"/>
      <c r="H7" s="148"/>
      <c r="I7" s="148"/>
      <c r="J7" s="102">
        <v>70</v>
      </c>
      <c r="K7" s="103">
        <v>60</v>
      </c>
      <c r="L7" s="103">
        <v>84</v>
      </c>
      <c r="M7" s="103">
        <v>79</v>
      </c>
      <c r="N7" s="103">
        <v>77</v>
      </c>
      <c r="O7" s="104">
        <v>49</v>
      </c>
      <c r="P7" s="21">
        <f t="shared" si="0"/>
        <v>419</v>
      </c>
    </row>
    <row r="8" spans="1:16" ht="43.5" customHeight="1" thickBot="1" thickTop="1">
      <c r="A8" s="146">
        <f t="shared" si="1"/>
        <v>5</v>
      </c>
      <c r="B8" s="141"/>
      <c r="C8" s="147" t="s">
        <v>73</v>
      </c>
      <c r="D8" s="148"/>
      <c r="E8" s="148"/>
      <c r="F8" s="148"/>
      <c r="G8" s="148"/>
      <c r="H8" s="148"/>
      <c r="I8" s="148"/>
      <c r="J8" s="102">
        <v>24</v>
      </c>
      <c r="K8" s="103">
        <v>13</v>
      </c>
      <c r="L8" s="103">
        <v>10</v>
      </c>
      <c r="M8" s="103">
        <v>20</v>
      </c>
      <c r="N8" s="103">
        <v>26</v>
      </c>
      <c r="O8" s="104">
        <v>18</v>
      </c>
      <c r="P8" s="21">
        <f t="shared" si="0"/>
        <v>111</v>
      </c>
    </row>
    <row r="9" spans="1:16" ht="43.5" customHeight="1" thickBot="1" thickTop="1">
      <c r="A9" s="146">
        <f t="shared" si="1"/>
        <v>6</v>
      </c>
      <c r="B9" s="141"/>
      <c r="C9" s="147" t="s">
        <v>74</v>
      </c>
      <c r="D9" s="148"/>
      <c r="E9" s="148"/>
      <c r="F9" s="148"/>
      <c r="G9" s="148"/>
      <c r="H9" s="148"/>
      <c r="I9" s="148"/>
      <c r="J9" s="102">
        <v>5</v>
      </c>
      <c r="K9" s="103">
        <v>11</v>
      </c>
      <c r="L9" s="103">
        <v>24</v>
      </c>
      <c r="M9" s="103">
        <v>29</v>
      </c>
      <c r="N9" s="103">
        <v>7</v>
      </c>
      <c r="O9" s="104">
        <v>10</v>
      </c>
      <c r="P9" s="21">
        <f t="shared" si="0"/>
        <v>86</v>
      </c>
    </row>
    <row r="10" spans="1:16" ht="43.5" customHeight="1" thickBot="1" thickTop="1">
      <c r="A10" s="146">
        <f t="shared" si="1"/>
        <v>7</v>
      </c>
      <c r="B10" s="141"/>
      <c r="C10" s="147" t="s">
        <v>75</v>
      </c>
      <c r="D10" s="148"/>
      <c r="E10" s="148"/>
      <c r="F10" s="148"/>
      <c r="G10" s="148"/>
      <c r="H10" s="148"/>
      <c r="I10" s="148"/>
      <c r="J10" s="102">
        <v>2</v>
      </c>
      <c r="K10" s="103">
        <v>2</v>
      </c>
      <c r="L10" s="103">
        <v>7</v>
      </c>
      <c r="M10" s="103">
        <v>5</v>
      </c>
      <c r="N10" s="103">
        <v>2</v>
      </c>
      <c r="O10" s="104">
        <v>3</v>
      </c>
      <c r="P10" s="21">
        <f t="shared" si="0"/>
        <v>21</v>
      </c>
    </row>
    <row r="11" spans="1:16" ht="43.5" customHeight="1" thickBot="1" thickTop="1">
      <c r="A11" s="146">
        <f t="shared" si="1"/>
        <v>8</v>
      </c>
      <c r="B11" s="141"/>
      <c r="C11" s="147" t="s">
        <v>19</v>
      </c>
      <c r="D11" s="148"/>
      <c r="E11" s="148"/>
      <c r="F11" s="148"/>
      <c r="G11" s="148"/>
      <c r="H11" s="148"/>
      <c r="I11" s="148"/>
      <c r="J11" s="102">
        <v>1</v>
      </c>
      <c r="K11" s="103">
        <v>1</v>
      </c>
      <c r="L11" s="103">
        <v>1</v>
      </c>
      <c r="M11" s="103">
        <v>9</v>
      </c>
      <c r="N11" s="103">
        <v>1</v>
      </c>
      <c r="O11" s="104">
        <v>0</v>
      </c>
      <c r="P11" s="21">
        <f t="shared" si="0"/>
        <v>13</v>
      </c>
    </row>
    <row r="12" spans="1:16" ht="43.5" customHeight="1" thickBot="1" thickTop="1">
      <c r="A12" s="146">
        <f t="shared" si="1"/>
        <v>9</v>
      </c>
      <c r="B12" s="141"/>
      <c r="C12" s="147" t="s">
        <v>76</v>
      </c>
      <c r="D12" s="148"/>
      <c r="E12" s="148"/>
      <c r="F12" s="148"/>
      <c r="G12" s="148"/>
      <c r="H12" s="148"/>
      <c r="I12" s="148"/>
      <c r="J12" s="102">
        <v>1</v>
      </c>
      <c r="K12" s="103">
        <v>1</v>
      </c>
      <c r="L12" s="103">
        <v>6</v>
      </c>
      <c r="M12" s="103">
        <v>1</v>
      </c>
      <c r="N12" s="103">
        <v>3</v>
      </c>
      <c r="O12" s="104">
        <v>12</v>
      </c>
      <c r="P12" s="21">
        <f t="shared" si="0"/>
        <v>24</v>
      </c>
    </row>
    <row r="13" spans="1:16" ht="43.5" customHeight="1" thickBot="1" thickTop="1">
      <c r="A13" s="146">
        <f>A12+1</f>
        <v>10</v>
      </c>
      <c r="B13" s="141"/>
      <c r="C13" s="147" t="s">
        <v>77</v>
      </c>
      <c r="D13" s="148"/>
      <c r="E13" s="148"/>
      <c r="F13" s="148"/>
      <c r="G13" s="148"/>
      <c r="H13" s="148"/>
      <c r="I13" s="148"/>
      <c r="J13" s="102">
        <v>8</v>
      </c>
      <c r="K13" s="103">
        <v>2</v>
      </c>
      <c r="L13" s="103">
        <v>7</v>
      </c>
      <c r="M13" s="103">
        <v>2</v>
      </c>
      <c r="N13" s="103">
        <v>8</v>
      </c>
      <c r="O13" s="104">
        <v>2</v>
      </c>
      <c r="P13" s="21">
        <f t="shared" si="0"/>
        <v>29</v>
      </c>
    </row>
    <row r="14" spans="1:16" ht="43.5" customHeight="1" thickBot="1" thickTop="1">
      <c r="A14" s="146">
        <f>A13+1</f>
        <v>11</v>
      </c>
      <c r="B14" s="141"/>
      <c r="C14" s="147" t="s">
        <v>78</v>
      </c>
      <c r="D14" s="149"/>
      <c r="E14" s="149"/>
      <c r="F14" s="149"/>
      <c r="G14" s="149"/>
      <c r="H14" s="149"/>
      <c r="I14" s="149"/>
      <c r="J14" s="102">
        <v>4</v>
      </c>
      <c r="K14" s="103">
        <v>9</v>
      </c>
      <c r="L14" s="103">
        <v>9</v>
      </c>
      <c r="M14" s="103">
        <v>14</v>
      </c>
      <c r="N14" s="103">
        <v>15</v>
      </c>
      <c r="O14" s="104">
        <v>8</v>
      </c>
      <c r="P14" s="21">
        <f t="shared" si="0"/>
        <v>59</v>
      </c>
    </row>
    <row r="15" spans="1:16" ht="43.5" customHeight="1" thickBot="1" thickTop="1">
      <c r="A15" s="146">
        <f>A14+1</f>
        <v>12</v>
      </c>
      <c r="B15" s="141"/>
      <c r="C15" s="147" t="s">
        <v>79</v>
      </c>
      <c r="D15" s="150"/>
      <c r="E15" s="150"/>
      <c r="F15" s="150"/>
      <c r="G15" s="150"/>
      <c r="H15" s="150"/>
      <c r="I15" s="150"/>
      <c r="J15" s="105">
        <v>6</v>
      </c>
      <c r="K15" s="106">
        <v>11</v>
      </c>
      <c r="L15" s="106">
        <v>13</v>
      </c>
      <c r="M15" s="106">
        <v>15</v>
      </c>
      <c r="N15" s="106">
        <v>17</v>
      </c>
      <c r="O15" s="107">
        <v>9</v>
      </c>
      <c r="P15" s="21">
        <f t="shared" si="0"/>
        <v>71</v>
      </c>
    </row>
    <row r="16" spans="1:16" ht="43.5" customHeight="1" thickBot="1" thickTop="1">
      <c r="A16" s="140" t="s">
        <v>18</v>
      </c>
      <c r="B16" s="141"/>
      <c r="C16" s="141"/>
      <c r="D16" s="141"/>
      <c r="E16" s="141"/>
      <c r="F16" s="141"/>
      <c r="G16" s="141"/>
      <c r="H16" s="141"/>
      <c r="I16" s="141"/>
      <c r="J16" s="21">
        <f aca="true" t="shared" si="2" ref="J16:O16">SUM(J4:J15)</f>
        <v>211</v>
      </c>
      <c r="K16" s="21">
        <f t="shared" si="2"/>
        <v>204</v>
      </c>
      <c r="L16" s="21">
        <f t="shared" si="2"/>
        <v>266</v>
      </c>
      <c r="M16" s="21">
        <f t="shared" si="2"/>
        <v>260</v>
      </c>
      <c r="N16" s="21">
        <f t="shared" si="2"/>
        <v>244</v>
      </c>
      <c r="O16" s="29">
        <f t="shared" si="2"/>
        <v>194</v>
      </c>
      <c r="P16" s="21">
        <f>SUM(J16:O16)</f>
        <v>1379</v>
      </c>
    </row>
    <row r="17" ht="19.5" thickTop="1"/>
    <row r="22" ht="18.75">
      <c r="L22" s="5"/>
    </row>
  </sheetData>
  <sheetProtection/>
  <mergeCells count="35">
    <mergeCell ref="D1:I2"/>
    <mergeCell ref="J1:P1"/>
    <mergeCell ref="J2:J3"/>
    <mergeCell ref="K2:K3"/>
    <mergeCell ref="L2:L3"/>
    <mergeCell ref="M2:M3"/>
    <mergeCell ref="N2:N3"/>
    <mergeCell ref="O2:O3"/>
    <mergeCell ref="P2:P3"/>
    <mergeCell ref="D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2:B12"/>
    <mergeCell ref="C12:I12"/>
    <mergeCell ref="A16:I16"/>
    <mergeCell ref="A13:B13"/>
    <mergeCell ref="C13:I13"/>
    <mergeCell ref="A14:B14"/>
    <mergeCell ref="C14:I14"/>
    <mergeCell ref="A15:B15"/>
    <mergeCell ref="C15:I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2.28125" style="2" customWidth="1"/>
    <col min="2" max="2" width="17.28125" style="2" customWidth="1"/>
    <col min="3" max="3" width="24.7109375" style="4" customWidth="1"/>
    <col min="4" max="9" width="11.57421875" style="2" customWidth="1"/>
    <col min="10" max="10" width="17.8515625" style="2" customWidth="1"/>
    <col min="11" max="16384" width="9.140625" style="2" customWidth="1"/>
  </cols>
  <sheetData>
    <row r="1" spans="2:13" ht="20.25" thickBot="1" thickTop="1">
      <c r="B1" s="153" t="s">
        <v>22</v>
      </c>
      <c r="C1" s="154"/>
      <c r="D1" s="155" t="s">
        <v>9</v>
      </c>
      <c r="E1" s="156"/>
      <c r="F1" s="156"/>
      <c r="G1" s="156"/>
      <c r="H1" s="156"/>
      <c r="I1" s="156"/>
      <c r="J1" s="156"/>
      <c r="M1" s="3"/>
    </row>
    <row r="2" spans="2:10" ht="15.75" customHeight="1" thickBot="1" thickTop="1">
      <c r="B2" s="154"/>
      <c r="C2" s="154"/>
      <c r="D2" s="157">
        <v>1</v>
      </c>
      <c r="E2" s="157">
        <v>2</v>
      </c>
      <c r="F2" s="157">
        <v>3</v>
      </c>
      <c r="G2" s="157">
        <v>4</v>
      </c>
      <c r="H2" s="157">
        <v>5</v>
      </c>
      <c r="I2" s="157">
        <v>6</v>
      </c>
      <c r="J2" s="159" t="s">
        <v>23</v>
      </c>
    </row>
    <row r="3" spans="2:10" ht="47.25" customHeight="1" thickBot="1" thickTop="1">
      <c r="B3" s="154"/>
      <c r="C3" s="154"/>
      <c r="D3" s="158"/>
      <c r="E3" s="158"/>
      <c r="F3" s="158"/>
      <c r="G3" s="158"/>
      <c r="H3" s="158"/>
      <c r="I3" s="158"/>
      <c r="J3" s="160"/>
    </row>
    <row r="4" spans="1:10" ht="78.75" customHeight="1" thickBot="1" thickTop="1">
      <c r="A4" s="3">
        <f>J4</f>
        <v>1876</v>
      </c>
      <c r="B4" s="17"/>
      <c r="C4" s="18" t="s">
        <v>83</v>
      </c>
      <c r="D4" s="62">
        <f>' ELEZIONI COMUNALI'!D3</f>
        <v>277</v>
      </c>
      <c r="E4" s="63">
        <f>' ELEZIONI COMUNALI'!D4</f>
        <v>325</v>
      </c>
      <c r="F4" s="63">
        <f>' ELEZIONI COMUNALI'!D5</f>
        <v>283</v>
      </c>
      <c r="G4" s="63">
        <f>' ELEZIONI COMUNALI'!D6</f>
        <v>343</v>
      </c>
      <c r="H4" s="63">
        <f>' ELEZIONI COMUNALI'!D7</f>
        <v>384</v>
      </c>
      <c r="I4" s="64">
        <f>' ELEZIONI COMUNALI'!D8</f>
        <v>264</v>
      </c>
      <c r="J4" s="19">
        <f>SUM(D4:I4)</f>
        <v>1876</v>
      </c>
    </row>
    <row r="5" spans="1:10" ht="79.5" customHeight="1" thickBot="1" thickTop="1">
      <c r="A5" s="3">
        <f>J5</f>
        <v>1746</v>
      </c>
      <c r="B5" s="17"/>
      <c r="C5" s="18" t="s">
        <v>81</v>
      </c>
      <c r="D5" s="65">
        <f>' ELEZIONI COMUNALI'!B3</f>
        <v>253</v>
      </c>
      <c r="E5" s="66">
        <f>' ELEZIONI COMUNALI'!B4</f>
        <v>313</v>
      </c>
      <c r="F5" s="66">
        <f>' ELEZIONI COMUNALI'!B5</f>
        <v>313</v>
      </c>
      <c r="G5" s="66">
        <f>' ELEZIONI COMUNALI'!B6</f>
        <v>280</v>
      </c>
      <c r="H5" s="66">
        <f>' ELEZIONI COMUNALI'!B7</f>
        <v>282</v>
      </c>
      <c r="I5" s="67">
        <f>' ELEZIONI COMUNALI'!B8</f>
        <v>305</v>
      </c>
      <c r="J5" s="19">
        <f>SUM(D5:I5)</f>
        <v>1746</v>
      </c>
    </row>
    <row r="6" spans="1:10" ht="79.5" customHeight="1" thickBot="1" thickTop="1">
      <c r="A6" s="3">
        <f>J6</f>
        <v>930</v>
      </c>
      <c r="B6" s="17"/>
      <c r="C6" s="18" t="s">
        <v>80</v>
      </c>
      <c r="D6" s="68">
        <f>' ELEZIONI COMUNALI'!E3</f>
        <v>142</v>
      </c>
      <c r="E6" s="69">
        <f>' ELEZIONI COMUNALI'!E4</f>
        <v>138</v>
      </c>
      <c r="F6" s="69">
        <f>' ELEZIONI COMUNALI'!E5</f>
        <v>178</v>
      </c>
      <c r="G6" s="69">
        <f>' ELEZIONI COMUNALI'!E6</f>
        <v>175</v>
      </c>
      <c r="H6" s="69">
        <f>' ELEZIONI COMUNALI'!E7</f>
        <v>168</v>
      </c>
      <c r="I6" s="70">
        <f>' ELEZIONI COMUNALI'!E8</f>
        <v>129</v>
      </c>
      <c r="J6" s="19">
        <f>SUM(D6:I6)</f>
        <v>930</v>
      </c>
    </row>
    <row r="7" spans="1:10" ht="79.5" customHeight="1" thickBot="1" thickTop="1">
      <c r="A7" s="3">
        <f>J7</f>
        <v>592</v>
      </c>
      <c r="B7" s="17"/>
      <c r="C7" s="18" t="s">
        <v>82</v>
      </c>
      <c r="D7" s="68">
        <f>' ELEZIONI COMUNALI'!C3</f>
        <v>116</v>
      </c>
      <c r="E7" s="69">
        <f>' ELEZIONI COMUNALI'!C4</f>
        <v>113</v>
      </c>
      <c r="F7" s="69">
        <f>' ELEZIONI COMUNALI'!C5</f>
        <v>80</v>
      </c>
      <c r="G7" s="69">
        <f>' ELEZIONI COMUNALI'!C6</f>
        <v>109</v>
      </c>
      <c r="H7" s="69">
        <f>' ELEZIONI COMUNALI'!C7</f>
        <v>88</v>
      </c>
      <c r="I7" s="70">
        <f>' ELEZIONI COMUNALI'!C8</f>
        <v>86</v>
      </c>
      <c r="J7" s="19">
        <f>SUM(D7:I7)</f>
        <v>592</v>
      </c>
    </row>
    <row r="8" spans="2:10" ht="55.5" customHeight="1" thickBot="1" thickTop="1">
      <c r="B8" s="151" t="s">
        <v>84</v>
      </c>
      <c r="C8" s="152"/>
      <c r="D8" s="51">
        <f>SUM(D4:D7)</f>
        <v>788</v>
      </c>
      <c r="E8" s="51">
        <f aca="true" t="shared" si="0" ref="E8:J8">SUM(E4:E7)</f>
        <v>889</v>
      </c>
      <c r="F8" s="51">
        <f t="shared" si="0"/>
        <v>854</v>
      </c>
      <c r="G8" s="51">
        <f t="shared" si="0"/>
        <v>907</v>
      </c>
      <c r="H8" s="51">
        <f t="shared" si="0"/>
        <v>922</v>
      </c>
      <c r="I8" s="51">
        <f t="shared" si="0"/>
        <v>784</v>
      </c>
      <c r="J8" s="51">
        <f t="shared" si="0"/>
        <v>5144</v>
      </c>
    </row>
    <row r="9" ht="16.5" thickTop="1"/>
    <row r="11" ht="15.75">
      <c r="C11" s="5"/>
    </row>
  </sheetData>
  <sheetProtection/>
  <mergeCells count="10">
    <mergeCell ref="B8:C8"/>
    <mergeCell ref="B1:C3"/>
    <mergeCell ref="D1:J1"/>
    <mergeCell ref="D2:D3"/>
    <mergeCell ref="E2:E3"/>
    <mergeCell ref="F2:F3"/>
    <mergeCell ref="G2:G3"/>
    <mergeCell ref="H2:H3"/>
    <mergeCell ref="I2:I3"/>
    <mergeCell ref="J2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0" zoomScaleNormal="70" zoomScalePageLayoutView="0" workbookViewId="0" topLeftCell="B1">
      <selection activeCell="S10" sqref="S10"/>
    </sheetView>
  </sheetViews>
  <sheetFormatPr defaultColWidth="9.140625" defaultRowHeight="12.75"/>
  <cols>
    <col min="1" max="1" width="9.140625" style="15" hidden="1" customWidth="1"/>
    <col min="2" max="2" width="11.7109375" style="1" customWidth="1"/>
    <col min="3" max="3" width="15.8515625" style="0" customWidth="1"/>
    <col min="9" max="9" width="7.8515625" style="0" customWidth="1"/>
    <col min="10" max="15" width="16.421875" style="1" customWidth="1"/>
    <col min="16" max="16" width="21.28125" style="1" customWidth="1"/>
    <col min="17" max="35" width="2.421875" style="15" customWidth="1"/>
    <col min="36" max="16384" width="9.140625" style="15" customWidth="1"/>
  </cols>
  <sheetData>
    <row r="1" spans="2:16" ht="29.25" customHeight="1" thickBot="1" thickTop="1">
      <c r="B1" s="9"/>
      <c r="C1" s="11"/>
      <c r="D1" s="135" t="s">
        <v>35</v>
      </c>
      <c r="E1" s="136"/>
      <c r="F1" s="136"/>
      <c r="G1" s="136"/>
      <c r="H1" s="136"/>
      <c r="I1" s="136"/>
      <c r="J1" s="123" t="s">
        <v>9</v>
      </c>
      <c r="K1" s="124"/>
      <c r="L1" s="124"/>
      <c r="M1" s="124"/>
      <c r="N1" s="124"/>
      <c r="O1" s="124"/>
      <c r="P1" s="124"/>
    </row>
    <row r="2" spans="2:16" ht="71.25" customHeight="1" thickBot="1" thickTop="1">
      <c r="B2" s="12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2:16" ht="39.75" customHeight="1" thickBot="1" thickTop="1">
      <c r="B3" s="13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8" customHeight="1" thickBot="1" thickTop="1">
      <c r="A4" s="16">
        <f aca="true" t="shared" si="0" ref="A4:A15">P4</f>
        <v>643</v>
      </c>
      <c r="B4" s="36">
        <f aca="true" t="shared" si="1" ref="B4:B15">B3+1</f>
        <v>1</v>
      </c>
      <c r="C4" s="32" t="s">
        <v>16</v>
      </c>
      <c r="D4" s="34"/>
      <c r="E4" s="34"/>
      <c r="F4" s="34"/>
      <c r="G4" s="34"/>
      <c r="H4" s="34"/>
      <c r="I4" s="35"/>
      <c r="J4" s="53">
        <f>'LISTA N 1 NATALE '!J10</f>
        <v>91</v>
      </c>
      <c r="K4" s="54">
        <f>'LISTA N 1 NATALE '!K10</f>
        <v>117</v>
      </c>
      <c r="L4" s="54">
        <f>'LISTA N 1 NATALE '!L10</f>
        <v>121</v>
      </c>
      <c r="M4" s="54">
        <f>'LISTA N 1 NATALE '!M10</f>
        <v>106</v>
      </c>
      <c r="N4" s="54">
        <f>'LISTA N 1 NATALE '!N10</f>
        <v>107</v>
      </c>
      <c r="O4" s="55">
        <f>'LISTA N 1 NATALE '!O10</f>
        <v>101</v>
      </c>
      <c r="P4" s="21">
        <f aca="true" t="shared" si="2" ref="P4:P16">SUM(J4:O4)</f>
        <v>643</v>
      </c>
    </row>
    <row r="5" spans="1:16" ht="48" customHeight="1" thickBot="1" thickTop="1">
      <c r="A5" s="16">
        <f t="shared" si="0"/>
        <v>346</v>
      </c>
      <c r="B5" s="31">
        <f t="shared" si="1"/>
        <v>2</v>
      </c>
      <c r="C5" s="32" t="s">
        <v>38</v>
      </c>
      <c r="D5" s="34"/>
      <c r="E5" s="34"/>
      <c r="F5" s="34"/>
      <c r="G5" s="34"/>
      <c r="H5" s="34"/>
      <c r="I5" s="35"/>
      <c r="J5" s="56">
        <f>'LISTA N 1 NATALE '!J7</f>
        <v>59</v>
      </c>
      <c r="K5" s="57">
        <f>'LISTA N 1 NATALE '!K7</f>
        <v>43</v>
      </c>
      <c r="L5" s="57">
        <f>'LISTA N 1 NATALE '!L7</f>
        <v>65</v>
      </c>
      <c r="M5" s="57">
        <f>'LISTA N 1 NATALE '!M7</f>
        <v>51</v>
      </c>
      <c r="N5" s="57">
        <f>'LISTA N 1 NATALE '!N7</f>
        <v>54</v>
      </c>
      <c r="O5" s="58">
        <f>'LISTA N 1 NATALE '!O7</f>
        <v>74</v>
      </c>
      <c r="P5" s="21">
        <f t="shared" si="2"/>
        <v>346</v>
      </c>
    </row>
    <row r="6" spans="1:16" ht="48" customHeight="1" thickBot="1" thickTop="1">
      <c r="A6" s="16">
        <f t="shared" si="0"/>
        <v>287</v>
      </c>
      <c r="B6" s="31">
        <f t="shared" si="1"/>
        <v>3</v>
      </c>
      <c r="C6" s="32" t="s">
        <v>40</v>
      </c>
      <c r="D6" s="34"/>
      <c r="E6" s="34"/>
      <c r="F6" s="34"/>
      <c r="G6" s="34"/>
      <c r="H6" s="34"/>
      <c r="I6" s="35"/>
      <c r="J6" s="56">
        <f>'LISTA N 1 NATALE '!J9</f>
        <v>34</v>
      </c>
      <c r="K6" s="57">
        <f>'LISTA N 1 NATALE '!K9</f>
        <v>55</v>
      </c>
      <c r="L6" s="57">
        <f>'LISTA N 1 NATALE '!L9</f>
        <v>51</v>
      </c>
      <c r="M6" s="57">
        <f>'LISTA N 1 NATALE '!M9</f>
        <v>64</v>
      </c>
      <c r="N6" s="57">
        <f>'LISTA N 1 NATALE '!N9</f>
        <v>46</v>
      </c>
      <c r="O6" s="58">
        <f>'LISTA N 1 NATALE '!O9</f>
        <v>37</v>
      </c>
      <c r="P6" s="21">
        <f t="shared" si="2"/>
        <v>287</v>
      </c>
    </row>
    <row r="7" spans="1:16" ht="48" customHeight="1" thickBot="1" thickTop="1">
      <c r="A7" s="16">
        <f t="shared" si="0"/>
        <v>185</v>
      </c>
      <c r="B7" s="31">
        <f t="shared" si="1"/>
        <v>4</v>
      </c>
      <c r="C7" s="32" t="s">
        <v>42</v>
      </c>
      <c r="D7" s="34"/>
      <c r="E7" s="34"/>
      <c r="F7" s="34"/>
      <c r="G7" s="34"/>
      <c r="H7" s="34"/>
      <c r="I7" s="35"/>
      <c r="J7" s="56">
        <f>'LISTA N 1 NATALE '!J12</f>
        <v>20</v>
      </c>
      <c r="K7" s="57">
        <f>'LISTA N 1 NATALE '!K12</f>
        <v>45</v>
      </c>
      <c r="L7" s="57">
        <f>'LISTA N 1 NATALE '!L12</f>
        <v>27</v>
      </c>
      <c r="M7" s="57">
        <f>'LISTA N 1 NATALE '!M12</f>
        <v>35</v>
      </c>
      <c r="N7" s="57">
        <f>'LISTA N 1 NATALE '!N12</f>
        <v>26</v>
      </c>
      <c r="O7" s="58">
        <f>'LISTA N 1 NATALE '!O12</f>
        <v>32</v>
      </c>
      <c r="P7" s="21">
        <f t="shared" si="2"/>
        <v>185</v>
      </c>
    </row>
    <row r="8" spans="1:16" ht="48" customHeight="1" thickBot="1" thickTop="1">
      <c r="A8" s="16">
        <f t="shared" si="0"/>
        <v>173</v>
      </c>
      <c r="B8" s="31">
        <f t="shared" si="1"/>
        <v>5</v>
      </c>
      <c r="C8" s="32" t="s">
        <v>39</v>
      </c>
      <c r="D8" s="34"/>
      <c r="E8" s="34"/>
      <c r="F8" s="34"/>
      <c r="G8" s="34"/>
      <c r="H8" s="34"/>
      <c r="I8" s="35"/>
      <c r="J8" s="56">
        <f>'LISTA N 1 NATALE '!J8</f>
        <v>26</v>
      </c>
      <c r="K8" s="57">
        <f>'LISTA N 1 NATALE '!K8</f>
        <v>38</v>
      </c>
      <c r="L8" s="57">
        <f>'LISTA N 1 NATALE '!L8</f>
        <v>15</v>
      </c>
      <c r="M8" s="57">
        <f>'LISTA N 1 NATALE '!M8</f>
        <v>22</v>
      </c>
      <c r="N8" s="57">
        <f>'LISTA N 1 NATALE '!N8</f>
        <v>28</v>
      </c>
      <c r="O8" s="58">
        <f>'LISTA N 1 NATALE '!O8</f>
        <v>44</v>
      </c>
      <c r="P8" s="21">
        <f t="shared" si="2"/>
        <v>173</v>
      </c>
    </row>
    <row r="9" spans="1:16" ht="48" customHeight="1" thickBot="1" thickTop="1">
      <c r="A9" s="16">
        <f t="shared" si="0"/>
        <v>161</v>
      </c>
      <c r="B9" s="31">
        <f t="shared" si="1"/>
        <v>6</v>
      </c>
      <c r="C9" s="32" t="s">
        <v>37</v>
      </c>
      <c r="D9" s="34"/>
      <c r="E9" s="34"/>
      <c r="F9" s="34"/>
      <c r="G9" s="34"/>
      <c r="H9" s="34"/>
      <c r="I9" s="35"/>
      <c r="J9" s="56">
        <f>'LISTA N 1 NATALE '!J6</f>
        <v>18</v>
      </c>
      <c r="K9" s="57">
        <f>'LISTA N 1 NATALE '!K6</f>
        <v>18</v>
      </c>
      <c r="L9" s="57">
        <f>'LISTA N 1 NATALE '!L6</f>
        <v>31</v>
      </c>
      <c r="M9" s="57">
        <f>'LISTA N 1 NATALE '!M6</f>
        <v>21</v>
      </c>
      <c r="N9" s="57">
        <f>'LISTA N 1 NATALE '!N6</f>
        <v>35</v>
      </c>
      <c r="O9" s="58">
        <f>'LISTA N 1 NATALE '!O6</f>
        <v>38</v>
      </c>
      <c r="P9" s="21">
        <f t="shared" si="2"/>
        <v>161</v>
      </c>
    </row>
    <row r="10" spans="1:16" ht="48" customHeight="1" thickBot="1" thickTop="1">
      <c r="A10" s="16">
        <f t="shared" si="0"/>
        <v>158</v>
      </c>
      <c r="B10" s="31">
        <f t="shared" si="1"/>
        <v>7</v>
      </c>
      <c r="C10" s="32" t="s">
        <v>41</v>
      </c>
      <c r="D10" s="34"/>
      <c r="E10" s="34"/>
      <c r="F10" s="34"/>
      <c r="G10" s="34"/>
      <c r="H10" s="34"/>
      <c r="I10" s="35"/>
      <c r="J10" s="56">
        <f>'LISTA N 1 NATALE '!J11</f>
        <v>28</v>
      </c>
      <c r="K10" s="57">
        <f>'LISTA N 1 NATALE '!K11</f>
        <v>34</v>
      </c>
      <c r="L10" s="57">
        <f>'LISTA N 1 NATALE '!L11</f>
        <v>17</v>
      </c>
      <c r="M10" s="57">
        <f>'LISTA N 1 NATALE '!M11</f>
        <v>22</v>
      </c>
      <c r="N10" s="57">
        <f>'LISTA N 1 NATALE '!N11</f>
        <v>29</v>
      </c>
      <c r="O10" s="58">
        <f>'LISTA N 1 NATALE '!O11</f>
        <v>28</v>
      </c>
      <c r="P10" s="21">
        <f t="shared" si="2"/>
        <v>158</v>
      </c>
    </row>
    <row r="11" spans="1:16" ht="48" customHeight="1" thickBot="1" thickTop="1">
      <c r="A11" s="16">
        <f t="shared" si="0"/>
        <v>144</v>
      </c>
      <c r="B11" s="31">
        <f t="shared" si="1"/>
        <v>8</v>
      </c>
      <c r="C11" s="32" t="s">
        <v>17</v>
      </c>
      <c r="D11" s="34"/>
      <c r="E11" s="34"/>
      <c r="F11" s="34"/>
      <c r="G11" s="34"/>
      <c r="H11" s="34"/>
      <c r="I11" s="35"/>
      <c r="J11" s="56">
        <f>'LISTA N 1 NATALE '!J13</f>
        <v>25</v>
      </c>
      <c r="K11" s="57">
        <f>'LISTA N 1 NATALE '!K13</f>
        <v>30</v>
      </c>
      <c r="L11" s="57">
        <f>'LISTA N 1 NATALE '!L13</f>
        <v>36</v>
      </c>
      <c r="M11" s="57">
        <f>'LISTA N 1 NATALE '!M13</f>
        <v>14</v>
      </c>
      <c r="N11" s="57">
        <f>'LISTA N 1 NATALE '!N13</f>
        <v>23</v>
      </c>
      <c r="O11" s="58">
        <f>'LISTA N 1 NATALE '!O13</f>
        <v>16</v>
      </c>
      <c r="P11" s="21">
        <f t="shared" si="2"/>
        <v>144</v>
      </c>
    </row>
    <row r="12" spans="1:16" ht="48" customHeight="1" thickBot="1" thickTop="1">
      <c r="A12" s="16">
        <f t="shared" si="0"/>
        <v>139</v>
      </c>
      <c r="B12" s="31">
        <f t="shared" si="1"/>
        <v>9</v>
      </c>
      <c r="C12" s="33" t="s">
        <v>14</v>
      </c>
      <c r="D12" s="34"/>
      <c r="E12" s="34"/>
      <c r="F12" s="34"/>
      <c r="G12" s="34"/>
      <c r="H12" s="34"/>
      <c r="I12" s="35"/>
      <c r="J12" s="56">
        <f>'LISTA N 1 NATALE '!J4</f>
        <v>31</v>
      </c>
      <c r="K12" s="57">
        <f>'LISTA N 1 NATALE '!K4</f>
        <v>21</v>
      </c>
      <c r="L12" s="57">
        <f>'LISTA N 1 NATALE '!L4</f>
        <v>26</v>
      </c>
      <c r="M12" s="57">
        <f>'LISTA N 1 NATALE '!M4</f>
        <v>27</v>
      </c>
      <c r="N12" s="57">
        <f>'LISTA N 1 NATALE '!N4</f>
        <v>20</v>
      </c>
      <c r="O12" s="58">
        <f>'LISTA N 1 NATALE '!O4</f>
        <v>14</v>
      </c>
      <c r="P12" s="21">
        <f t="shared" si="2"/>
        <v>139</v>
      </c>
    </row>
    <row r="13" spans="1:16" ht="48" customHeight="1" thickBot="1" thickTop="1">
      <c r="A13" s="16">
        <f t="shared" si="0"/>
        <v>125</v>
      </c>
      <c r="B13" s="31">
        <f t="shared" si="1"/>
        <v>10</v>
      </c>
      <c r="C13" s="32" t="s">
        <v>44</v>
      </c>
      <c r="D13" s="26"/>
      <c r="E13" s="26"/>
      <c r="F13" s="26"/>
      <c r="G13" s="26"/>
      <c r="H13" s="26"/>
      <c r="I13" s="27"/>
      <c r="J13" s="56">
        <f>'LISTA N 1 NATALE '!J15</f>
        <v>20</v>
      </c>
      <c r="K13" s="57">
        <f>'LISTA N 1 NATALE '!K15</f>
        <v>11</v>
      </c>
      <c r="L13" s="57">
        <f>'LISTA N 1 NATALE '!L15</f>
        <v>26</v>
      </c>
      <c r="M13" s="57">
        <f>'LISTA N 1 NATALE '!M15</f>
        <v>35</v>
      </c>
      <c r="N13" s="57">
        <f>'LISTA N 1 NATALE '!N15</f>
        <v>10</v>
      </c>
      <c r="O13" s="58">
        <f>'LISTA N 1 NATALE '!O15</f>
        <v>23</v>
      </c>
      <c r="P13" s="21">
        <f t="shared" si="2"/>
        <v>125</v>
      </c>
    </row>
    <row r="14" spans="1:16" ht="48" customHeight="1" thickBot="1" thickTop="1">
      <c r="A14" s="16">
        <f t="shared" si="0"/>
        <v>60</v>
      </c>
      <c r="B14" s="31">
        <f t="shared" si="1"/>
        <v>11</v>
      </c>
      <c r="C14" s="32" t="s">
        <v>43</v>
      </c>
      <c r="D14" s="26"/>
      <c r="E14" s="26"/>
      <c r="F14" s="26"/>
      <c r="G14" s="26"/>
      <c r="H14" s="26"/>
      <c r="I14" s="27"/>
      <c r="J14" s="56">
        <f>'LISTA N 1 NATALE '!J14</f>
        <v>6</v>
      </c>
      <c r="K14" s="57">
        <f>'LISTA N 1 NATALE '!K14</f>
        <v>22</v>
      </c>
      <c r="L14" s="57">
        <f>'LISTA N 1 NATALE '!L14</f>
        <v>4</v>
      </c>
      <c r="M14" s="57">
        <f>'LISTA N 1 NATALE '!M14</f>
        <v>4</v>
      </c>
      <c r="N14" s="57">
        <f>'LISTA N 1 NATALE '!N14</f>
        <v>19</v>
      </c>
      <c r="O14" s="58">
        <f>'LISTA N 1 NATALE '!O14</f>
        <v>5</v>
      </c>
      <c r="P14" s="21">
        <f t="shared" si="2"/>
        <v>60</v>
      </c>
    </row>
    <row r="15" spans="1:16" ht="48" customHeight="1" thickBot="1" thickTop="1">
      <c r="A15" s="16">
        <f t="shared" si="0"/>
        <v>49</v>
      </c>
      <c r="B15" s="31">
        <f t="shared" si="1"/>
        <v>12</v>
      </c>
      <c r="C15" s="32" t="s">
        <v>36</v>
      </c>
      <c r="D15" s="34"/>
      <c r="E15" s="34"/>
      <c r="F15" s="34"/>
      <c r="G15" s="34"/>
      <c r="H15" s="34"/>
      <c r="I15" s="35"/>
      <c r="J15" s="59">
        <f>'LISTA N 1 NATALE '!J5</f>
        <v>2</v>
      </c>
      <c r="K15" s="60">
        <f>'LISTA N 1 NATALE '!K5</f>
        <v>4</v>
      </c>
      <c r="L15" s="60">
        <f>'LISTA N 1 NATALE '!L5</f>
        <v>16</v>
      </c>
      <c r="M15" s="60">
        <f>'LISTA N 1 NATALE '!M5</f>
        <v>9</v>
      </c>
      <c r="N15" s="60">
        <f>'LISTA N 1 NATALE '!N5</f>
        <v>11</v>
      </c>
      <c r="O15" s="61">
        <f>'LISTA N 1 NATALE '!O5</f>
        <v>7</v>
      </c>
      <c r="P15" s="22">
        <f t="shared" si="2"/>
        <v>49</v>
      </c>
    </row>
    <row r="16" spans="2:16" ht="64.5" customHeight="1" thickBot="1" thickTop="1">
      <c r="B16" s="140" t="s">
        <v>18</v>
      </c>
      <c r="C16" s="141"/>
      <c r="D16" s="141"/>
      <c r="E16" s="141"/>
      <c r="F16" s="141"/>
      <c r="G16" s="141"/>
      <c r="H16" s="141"/>
      <c r="I16" s="141"/>
      <c r="J16" s="21">
        <f aca="true" t="shared" si="3" ref="J16:O16">SUM(J4:J15)</f>
        <v>360</v>
      </c>
      <c r="K16" s="21">
        <f t="shared" si="3"/>
        <v>438</v>
      </c>
      <c r="L16" s="21">
        <f t="shared" si="3"/>
        <v>435</v>
      </c>
      <c r="M16" s="21">
        <f t="shared" si="3"/>
        <v>410</v>
      </c>
      <c r="N16" s="21">
        <f t="shared" si="3"/>
        <v>408</v>
      </c>
      <c r="O16" s="21">
        <f t="shared" si="3"/>
        <v>419</v>
      </c>
      <c r="P16" s="21">
        <f t="shared" si="2"/>
        <v>2470</v>
      </c>
    </row>
    <row r="17" ht="19.5" thickTop="1"/>
    <row r="22" ht="18.75">
      <c r="L22" s="5"/>
    </row>
  </sheetData>
  <sheetProtection/>
  <mergeCells count="11">
    <mergeCell ref="N2:N3"/>
    <mergeCell ref="O2:O3"/>
    <mergeCell ref="P2:P3"/>
    <mergeCell ref="D3:I3"/>
    <mergeCell ref="B16:I16"/>
    <mergeCell ref="D1:I2"/>
    <mergeCell ref="J1:P1"/>
    <mergeCell ref="J2:J3"/>
    <mergeCell ref="K2:K3"/>
    <mergeCell ref="L2:L3"/>
    <mergeCell ref="M2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0" zoomScaleNormal="70" zoomScalePageLayoutView="0" workbookViewId="0" topLeftCell="B1">
      <selection activeCell="AC11" sqref="AC11"/>
    </sheetView>
  </sheetViews>
  <sheetFormatPr defaultColWidth="9.140625" defaultRowHeight="12.75"/>
  <cols>
    <col min="1" max="1" width="9.140625" style="15" hidden="1" customWidth="1"/>
    <col min="2" max="2" width="10.8515625" style="1" customWidth="1"/>
    <col min="3" max="3" width="16.421875" style="0" customWidth="1"/>
    <col min="10" max="15" width="16.140625" style="1" customWidth="1"/>
    <col min="16" max="16" width="21.28125" style="1" customWidth="1"/>
    <col min="17" max="35" width="2.421875" style="15" customWidth="1"/>
    <col min="36" max="16384" width="9.140625" style="15" customWidth="1"/>
  </cols>
  <sheetData>
    <row r="1" spans="2:16" ht="29.25" customHeight="1" thickBot="1" thickTop="1">
      <c r="B1" s="9"/>
      <c r="C1" s="11"/>
      <c r="D1" s="135" t="s">
        <v>45</v>
      </c>
      <c r="E1" s="136"/>
      <c r="F1" s="136"/>
      <c r="G1" s="136"/>
      <c r="H1" s="136"/>
      <c r="I1" s="136"/>
      <c r="J1" s="125" t="s">
        <v>9</v>
      </c>
      <c r="K1" s="124"/>
      <c r="L1" s="124"/>
      <c r="M1" s="124"/>
      <c r="N1" s="124"/>
      <c r="O1" s="124"/>
      <c r="P1" s="124"/>
    </row>
    <row r="2" spans="2:16" ht="71.25" customHeight="1" thickBot="1" thickTop="1">
      <c r="B2" s="12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2:16" ht="39.75" customHeight="1" thickBot="1" thickTop="1">
      <c r="B3" s="13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8" customHeight="1" thickBot="1" thickTop="1">
      <c r="A4" s="16">
        <f aca="true" t="shared" si="0" ref="A4:A15">P4</f>
        <v>131</v>
      </c>
      <c r="B4" s="31">
        <f aca="true" t="shared" si="1" ref="B4:B15">B3+1</f>
        <v>1</v>
      </c>
      <c r="C4" s="33" t="s">
        <v>51</v>
      </c>
      <c r="D4" s="34"/>
      <c r="E4" s="34"/>
      <c r="F4" s="34"/>
      <c r="G4" s="34"/>
      <c r="H4" s="34"/>
      <c r="I4" s="35"/>
      <c r="J4" s="53">
        <f>'LISTA N 2 MIOLA'!J9</f>
        <v>19</v>
      </c>
      <c r="K4" s="54">
        <f>'LISTA N 2 MIOLA'!K9</f>
        <v>19</v>
      </c>
      <c r="L4" s="54">
        <f>'LISTA N 2 MIOLA'!L9</f>
        <v>21</v>
      </c>
      <c r="M4" s="54">
        <f>'LISTA N 2 MIOLA'!M9</f>
        <v>17</v>
      </c>
      <c r="N4" s="54">
        <f>'LISTA N 2 MIOLA'!N9</f>
        <v>34</v>
      </c>
      <c r="O4" s="55">
        <f>'LISTA N 2 MIOLA'!O9</f>
        <v>21</v>
      </c>
      <c r="P4" s="21">
        <f aca="true" t="shared" si="2" ref="P4:P16">SUM(J4:O4)</f>
        <v>131</v>
      </c>
    </row>
    <row r="5" spans="1:16" ht="48" customHeight="1" thickBot="1" thickTop="1">
      <c r="A5" s="16">
        <f t="shared" si="0"/>
        <v>109</v>
      </c>
      <c r="B5" s="31">
        <f t="shared" si="1"/>
        <v>2</v>
      </c>
      <c r="C5" s="33" t="s">
        <v>54</v>
      </c>
      <c r="D5" s="34"/>
      <c r="E5" s="34"/>
      <c r="F5" s="34"/>
      <c r="G5" s="34"/>
      <c r="H5" s="34"/>
      <c r="I5" s="35"/>
      <c r="J5" s="56">
        <f>'LISTA N 2 MIOLA'!J12</f>
        <v>21</v>
      </c>
      <c r="K5" s="57">
        <f>'LISTA N 2 MIOLA'!K12</f>
        <v>24</v>
      </c>
      <c r="L5" s="57">
        <f>'LISTA N 2 MIOLA'!L12</f>
        <v>10</v>
      </c>
      <c r="M5" s="57">
        <f>'LISTA N 2 MIOLA'!M12</f>
        <v>22</v>
      </c>
      <c r="N5" s="57">
        <f>'LISTA N 2 MIOLA'!N12</f>
        <v>10</v>
      </c>
      <c r="O5" s="58">
        <f>'LISTA N 2 MIOLA'!O12</f>
        <v>22</v>
      </c>
      <c r="P5" s="21">
        <f t="shared" si="2"/>
        <v>109</v>
      </c>
    </row>
    <row r="6" spans="1:16" ht="48" customHeight="1" thickBot="1" thickTop="1">
      <c r="A6" s="16">
        <f t="shared" si="0"/>
        <v>108</v>
      </c>
      <c r="B6" s="31">
        <f t="shared" si="1"/>
        <v>3</v>
      </c>
      <c r="C6" s="33" t="s">
        <v>49</v>
      </c>
      <c r="D6" s="34"/>
      <c r="E6" s="34"/>
      <c r="F6" s="34"/>
      <c r="G6" s="34"/>
      <c r="H6" s="34"/>
      <c r="I6" s="35"/>
      <c r="J6" s="56">
        <f>'LISTA N 2 MIOLA'!J7</f>
        <v>22</v>
      </c>
      <c r="K6" s="57">
        <f>'LISTA N 2 MIOLA'!K7</f>
        <v>30</v>
      </c>
      <c r="L6" s="57">
        <f>'LISTA N 2 MIOLA'!L7</f>
        <v>10</v>
      </c>
      <c r="M6" s="57">
        <f>'LISTA N 2 MIOLA'!M7</f>
        <v>21</v>
      </c>
      <c r="N6" s="57">
        <f>'LISTA N 2 MIOLA'!N7</f>
        <v>14</v>
      </c>
      <c r="O6" s="58">
        <f>'LISTA N 2 MIOLA'!O7</f>
        <v>11</v>
      </c>
      <c r="P6" s="21">
        <f t="shared" si="2"/>
        <v>108</v>
      </c>
    </row>
    <row r="7" spans="1:16" ht="48" customHeight="1" thickBot="1" thickTop="1">
      <c r="A7" s="16">
        <f t="shared" si="0"/>
        <v>87</v>
      </c>
      <c r="B7" s="31">
        <f t="shared" si="1"/>
        <v>4</v>
      </c>
      <c r="C7" s="33" t="s">
        <v>57</v>
      </c>
      <c r="D7" s="26"/>
      <c r="E7" s="26"/>
      <c r="F7" s="26"/>
      <c r="G7" s="26"/>
      <c r="H7" s="26"/>
      <c r="I7" s="27"/>
      <c r="J7" s="56">
        <f>'LISTA N 2 MIOLA'!J15</f>
        <v>20</v>
      </c>
      <c r="K7" s="57">
        <f>'LISTA N 2 MIOLA'!K15</f>
        <v>22</v>
      </c>
      <c r="L7" s="57">
        <f>'LISTA N 2 MIOLA'!L15</f>
        <v>14</v>
      </c>
      <c r="M7" s="57">
        <f>'LISTA N 2 MIOLA'!M15</f>
        <v>14</v>
      </c>
      <c r="N7" s="57">
        <f>'LISTA N 2 MIOLA'!N15</f>
        <v>5</v>
      </c>
      <c r="O7" s="58">
        <f>'LISTA N 2 MIOLA'!O15</f>
        <v>12</v>
      </c>
      <c r="P7" s="21">
        <f t="shared" si="2"/>
        <v>87</v>
      </c>
    </row>
    <row r="8" spans="1:16" ht="48" customHeight="1" thickBot="1" thickTop="1">
      <c r="A8" s="16">
        <f t="shared" si="0"/>
        <v>80</v>
      </c>
      <c r="B8" s="31">
        <f t="shared" si="1"/>
        <v>5</v>
      </c>
      <c r="C8" s="33" t="s">
        <v>55</v>
      </c>
      <c r="D8" s="34"/>
      <c r="E8" s="34"/>
      <c r="F8" s="34"/>
      <c r="G8" s="34"/>
      <c r="H8" s="34"/>
      <c r="I8" s="35"/>
      <c r="J8" s="56">
        <f>'LISTA N 2 MIOLA'!J13</f>
        <v>18</v>
      </c>
      <c r="K8" s="57">
        <f>'LISTA N 2 MIOLA'!K13</f>
        <v>9</v>
      </c>
      <c r="L8" s="57">
        <f>'LISTA N 2 MIOLA'!L13</f>
        <v>15</v>
      </c>
      <c r="M8" s="57">
        <f>'LISTA N 2 MIOLA'!M13</f>
        <v>13</v>
      </c>
      <c r="N8" s="57">
        <f>'LISTA N 2 MIOLA'!N13</f>
        <v>13</v>
      </c>
      <c r="O8" s="58">
        <f>'LISTA N 2 MIOLA'!O13</f>
        <v>12</v>
      </c>
      <c r="P8" s="21">
        <f t="shared" si="2"/>
        <v>80</v>
      </c>
    </row>
    <row r="9" spans="1:16" ht="48" customHeight="1" thickBot="1" thickTop="1">
      <c r="A9" s="16">
        <f t="shared" si="0"/>
        <v>69</v>
      </c>
      <c r="B9" s="31">
        <f t="shared" si="1"/>
        <v>6</v>
      </c>
      <c r="C9" s="33" t="s">
        <v>52</v>
      </c>
      <c r="D9" s="34"/>
      <c r="E9" s="34"/>
      <c r="F9" s="34"/>
      <c r="G9" s="34"/>
      <c r="H9" s="34"/>
      <c r="I9" s="35"/>
      <c r="J9" s="56">
        <f>'LISTA N 2 MIOLA'!J10</f>
        <v>15</v>
      </c>
      <c r="K9" s="57">
        <f>'LISTA N 2 MIOLA'!K10</f>
        <v>17</v>
      </c>
      <c r="L9" s="57">
        <f>'LISTA N 2 MIOLA'!L10</f>
        <v>7</v>
      </c>
      <c r="M9" s="57">
        <f>'LISTA N 2 MIOLA'!M10</f>
        <v>10</v>
      </c>
      <c r="N9" s="57">
        <f>'LISTA N 2 MIOLA'!N10</f>
        <v>7</v>
      </c>
      <c r="O9" s="58">
        <f>'LISTA N 2 MIOLA'!O10</f>
        <v>13</v>
      </c>
      <c r="P9" s="21">
        <f t="shared" si="2"/>
        <v>69</v>
      </c>
    </row>
    <row r="10" spans="1:16" ht="48" customHeight="1" thickBot="1" thickTop="1">
      <c r="A10" s="16">
        <f t="shared" si="0"/>
        <v>57</v>
      </c>
      <c r="B10" s="31">
        <f t="shared" si="1"/>
        <v>7</v>
      </c>
      <c r="C10" s="33" t="s">
        <v>50</v>
      </c>
      <c r="D10" s="34"/>
      <c r="E10" s="34"/>
      <c r="F10" s="34"/>
      <c r="G10" s="34"/>
      <c r="H10" s="34"/>
      <c r="I10" s="35"/>
      <c r="J10" s="56">
        <f>'LISTA N 2 MIOLA'!J8</f>
        <v>7</v>
      </c>
      <c r="K10" s="57">
        <f>'LISTA N 2 MIOLA'!K8</f>
        <v>5</v>
      </c>
      <c r="L10" s="57">
        <f>'LISTA N 2 MIOLA'!L8</f>
        <v>13</v>
      </c>
      <c r="M10" s="57">
        <f>'LISTA N 2 MIOLA'!M8</f>
        <v>12</v>
      </c>
      <c r="N10" s="57">
        <f>'LISTA N 2 MIOLA'!N8</f>
        <v>14</v>
      </c>
      <c r="O10" s="58">
        <f>'LISTA N 2 MIOLA'!O8</f>
        <v>6</v>
      </c>
      <c r="P10" s="21">
        <f t="shared" si="2"/>
        <v>57</v>
      </c>
    </row>
    <row r="11" spans="1:16" ht="48" customHeight="1" thickBot="1" thickTop="1">
      <c r="A11" s="16">
        <f t="shared" si="0"/>
        <v>50</v>
      </c>
      <c r="B11" s="31">
        <f t="shared" si="1"/>
        <v>8</v>
      </c>
      <c r="C11" s="33" t="s">
        <v>56</v>
      </c>
      <c r="D11" s="26"/>
      <c r="E11" s="26"/>
      <c r="F11" s="26"/>
      <c r="G11" s="26"/>
      <c r="H11" s="26"/>
      <c r="I11" s="27"/>
      <c r="J11" s="56">
        <f>'LISTA N 2 MIOLA'!J14</f>
        <v>9</v>
      </c>
      <c r="K11" s="57">
        <f>'LISTA N 2 MIOLA'!K14</f>
        <v>16</v>
      </c>
      <c r="L11" s="57">
        <f>'LISTA N 2 MIOLA'!L14</f>
        <v>7</v>
      </c>
      <c r="M11" s="57">
        <f>'LISTA N 2 MIOLA'!M14</f>
        <v>9</v>
      </c>
      <c r="N11" s="57">
        <f>'LISTA N 2 MIOLA'!N14</f>
        <v>4</v>
      </c>
      <c r="O11" s="58">
        <f>'LISTA N 2 MIOLA'!O14</f>
        <v>5</v>
      </c>
      <c r="P11" s="21">
        <f t="shared" si="2"/>
        <v>50</v>
      </c>
    </row>
    <row r="12" spans="1:16" ht="48" customHeight="1" thickBot="1" thickTop="1">
      <c r="A12" s="16">
        <f t="shared" si="0"/>
        <v>40</v>
      </c>
      <c r="B12" s="31">
        <f t="shared" si="1"/>
        <v>9</v>
      </c>
      <c r="C12" s="33" t="s">
        <v>46</v>
      </c>
      <c r="D12" s="34"/>
      <c r="E12" s="34"/>
      <c r="F12" s="34"/>
      <c r="G12" s="34"/>
      <c r="H12" s="34"/>
      <c r="I12" s="35"/>
      <c r="J12" s="56">
        <f>'LISTA N 2 MIOLA'!J4</f>
        <v>13</v>
      </c>
      <c r="K12" s="57">
        <f>'LISTA N 2 MIOLA'!K4</f>
        <v>12</v>
      </c>
      <c r="L12" s="57">
        <f>'LISTA N 2 MIOLA'!L4</f>
        <v>4</v>
      </c>
      <c r="M12" s="57">
        <f>'LISTA N 2 MIOLA'!M4</f>
        <v>3</v>
      </c>
      <c r="N12" s="57">
        <f>'LISTA N 2 MIOLA'!N4</f>
        <v>7</v>
      </c>
      <c r="O12" s="58">
        <f>'LISTA N 2 MIOLA'!O4</f>
        <v>1</v>
      </c>
      <c r="P12" s="21">
        <f t="shared" si="2"/>
        <v>40</v>
      </c>
    </row>
    <row r="13" spans="1:16" ht="48" customHeight="1" thickBot="1" thickTop="1">
      <c r="A13" s="16">
        <f t="shared" si="0"/>
        <v>40</v>
      </c>
      <c r="B13" s="31">
        <f t="shared" si="1"/>
        <v>10</v>
      </c>
      <c r="C13" s="33" t="s">
        <v>48</v>
      </c>
      <c r="D13" s="34"/>
      <c r="E13" s="34"/>
      <c r="F13" s="34"/>
      <c r="G13" s="34"/>
      <c r="H13" s="34"/>
      <c r="I13" s="35"/>
      <c r="J13" s="56">
        <f>'LISTA N 2 MIOLA'!J6</f>
        <v>12</v>
      </c>
      <c r="K13" s="57">
        <f>'LISTA N 2 MIOLA'!K6</f>
        <v>10</v>
      </c>
      <c r="L13" s="57">
        <f>'LISTA N 2 MIOLA'!L6</f>
        <v>8</v>
      </c>
      <c r="M13" s="57">
        <f>'LISTA N 2 MIOLA'!M6</f>
        <v>6</v>
      </c>
      <c r="N13" s="57">
        <f>'LISTA N 2 MIOLA'!N6</f>
        <v>2</v>
      </c>
      <c r="O13" s="58">
        <f>'LISTA N 2 MIOLA'!O6</f>
        <v>2</v>
      </c>
      <c r="P13" s="21">
        <f t="shared" si="2"/>
        <v>40</v>
      </c>
    </row>
    <row r="14" spans="1:16" ht="48" customHeight="1" thickBot="1" thickTop="1">
      <c r="A14" s="16">
        <f t="shared" si="0"/>
        <v>29</v>
      </c>
      <c r="B14" s="31">
        <f t="shared" si="1"/>
        <v>11</v>
      </c>
      <c r="C14" s="33" t="s">
        <v>53</v>
      </c>
      <c r="D14" s="34"/>
      <c r="E14" s="34"/>
      <c r="F14" s="34"/>
      <c r="G14" s="34"/>
      <c r="H14" s="34"/>
      <c r="I14" s="35"/>
      <c r="J14" s="56">
        <f>'LISTA N 2 MIOLA'!J11</f>
        <v>8</v>
      </c>
      <c r="K14" s="57">
        <f>'LISTA N 2 MIOLA'!K11</f>
        <v>5</v>
      </c>
      <c r="L14" s="57">
        <f>'LISTA N 2 MIOLA'!L11</f>
        <v>2</v>
      </c>
      <c r="M14" s="57">
        <f>'LISTA N 2 MIOLA'!M11</f>
        <v>4</v>
      </c>
      <c r="N14" s="57">
        <f>'LISTA N 2 MIOLA'!N11</f>
        <v>4</v>
      </c>
      <c r="O14" s="58">
        <f>'LISTA N 2 MIOLA'!O11</f>
        <v>6</v>
      </c>
      <c r="P14" s="21">
        <f t="shared" si="2"/>
        <v>29</v>
      </c>
    </row>
    <row r="15" spans="1:16" ht="48" customHeight="1" thickBot="1" thickTop="1">
      <c r="A15" s="16">
        <f t="shared" si="0"/>
        <v>26</v>
      </c>
      <c r="B15" s="31">
        <f t="shared" si="1"/>
        <v>12</v>
      </c>
      <c r="C15" s="33" t="s">
        <v>47</v>
      </c>
      <c r="D15" s="34"/>
      <c r="E15" s="34"/>
      <c r="F15" s="34"/>
      <c r="G15" s="34"/>
      <c r="H15" s="34"/>
      <c r="I15" s="35"/>
      <c r="J15" s="59">
        <f>'LISTA N 2 MIOLA'!J5</f>
        <v>4</v>
      </c>
      <c r="K15" s="60">
        <f>'LISTA N 2 MIOLA'!K5</f>
        <v>2</v>
      </c>
      <c r="L15" s="60">
        <f>'LISTA N 2 MIOLA'!L5</f>
        <v>1</v>
      </c>
      <c r="M15" s="60">
        <f>'LISTA N 2 MIOLA'!M5</f>
        <v>7</v>
      </c>
      <c r="N15" s="60">
        <f>'LISTA N 2 MIOLA'!N5</f>
        <v>6</v>
      </c>
      <c r="O15" s="61">
        <f>'LISTA N 2 MIOLA'!O5</f>
        <v>6</v>
      </c>
      <c r="P15" s="22">
        <f t="shared" si="2"/>
        <v>26</v>
      </c>
    </row>
    <row r="16" spans="2:16" ht="48" customHeight="1" thickBot="1" thickTop="1">
      <c r="B16" s="140" t="s">
        <v>18</v>
      </c>
      <c r="C16" s="141"/>
      <c r="D16" s="141"/>
      <c r="E16" s="141"/>
      <c r="F16" s="141"/>
      <c r="G16" s="141"/>
      <c r="H16" s="141"/>
      <c r="I16" s="141"/>
      <c r="J16" s="21">
        <f aca="true" t="shared" si="3" ref="J16:O16">SUM(J4:J15)</f>
        <v>168</v>
      </c>
      <c r="K16" s="21">
        <f t="shared" si="3"/>
        <v>171</v>
      </c>
      <c r="L16" s="21">
        <f t="shared" si="3"/>
        <v>112</v>
      </c>
      <c r="M16" s="21">
        <f t="shared" si="3"/>
        <v>138</v>
      </c>
      <c r="N16" s="21">
        <f t="shared" si="3"/>
        <v>120</v>
      </c>
      <c r="O16" s="21">
        <f t="shared" si="3"/>
        <v>117</v>
      </c>
      <c r="P16" s="21">
        <f t="shared" si="2"/>
        <v>826</v>
      </c>
    </row>
    <row r="17" ht="19.5" thickTop="1"/>
    <row r="22" ht="18.75">
      <c r="L22" s="5"/>
    </row>
  </sheetData>
  <sheetProtection/>
  <mergeCells count="11">
    <mergeCell ref="N2:N3"/>
    <mergeCell ref="O2:O3"/>
    <mergeCell ref="P2:P3"/>
    <mergeCell ref="D3:I3"/>
    <mergeCell ref="B16:I16"/>
    <mergeCell ref="D1:I2"/>
    <mergeCell ref="J1:P1"/>
    <mergeCell ref="J2:J3"/>
    <mergeCell ref="K2:K3"/>
    <mergeCell ref="L2:L3"/>
    <mergeCell ref="M2:M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70" zoomScaleNormal="70" zoomScalePageLayoutView="0" workbookViewId="0" topLeftCell="B1">
      <selection activeCell="P9" sqref="P9"/>
    </sheetView>
  </sheetViews>
  <sheetFormatPr defaultColWidth="9.140625" defaultRowHeight="12.75"/>
  <cols>
    <col min="1" max="1" width="6.28125" style="15" hidden="1" customWidth="1"/>
    <col min="2" max="2" width="12.421875" style="1" customWidth="1"/>
    <col min="3" max="3" width="14.8515625" style="0" customWidth="1"/>
    <col min="10" max="15" width="14.57421875" style="1" customWidth="1"/>
    <col min="16" max="16" width="19.421875" style="1" customWidth="1"/>
    <col min="17" max="35" width="2.421875" style="15" customWidth="1"/>
    <col min="36" max="16384" width="9.140625" style="15" customWidth="1"/>
  </cols>
  <sheetData>
    <row r="1" spans="2:16" ht="29.25" customHeight="1" thickBot="1" thickTop="1">
      <c r="B1" s="9"/>
      <c r="C1" s="11"/>
      <c r="D1" s="135" t="s">
        <v>58</v>
      </c>
      <c r="E1" s="136"/>
      <c r="F1" s="136"/>
      <c r="G1" s="136"/>
      <c r="H1" s="136"/>
      <c r="I1" s="136"/>
      <c r="J1" s="125" t="s">
        <v>9</v>
      </c>
      <c r="K1" s="124"/>
      <c r="L1" s="124"/>
      <c r="M1" s="124"/>
      <c r="N1" s="124"/>
      <c r="O1" s="124"/>
      <c r="P1" s="124"/>
    </row>
    <row r="2" spans="2:16" ht="71.25" customHeight="1" thickBot="1" thickTop="1">
      <c r="B2" s="12"/>
      <c r="C2" s="7"/>
      <c r="D2" s="136"/>
      <c r="E2" s="136"/>
      <c r="F2" s="136"/>
      <c r="G2" s="136"/>
      <c r="H2" s="136"/>
      <c r="I2" s="136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6" t="s">
        <v>12</v>
      </c>
    </row>
    <row r="3" spans="2:16" ht="39.75" customHeight="1" thickBot="1" thickTop="1">
      <c r="B3" s="13"/>
      <c r="C3" s="8"/>
      <c r="D3" s="137" t="s">
        <v>13</v>
      </c>
      <c r="E3" s="138"/>
      <c r="F3" s="138"/>
      <c r="G3" s="138"/>
      <c r="H3" s="138"/>
      <c r="I3" s="138"/>
      <c r="J3" s="124"/>
      <c r="K3" s="124"/>
      <c r="L3" s="124"/>
      <c r="M3" s="124"/>
      <c r="N3" s="124"/>
      <c r="O3" s="124"/>
      <c r="P3" s="127"/>
    </row>
    <row r="4" spans="1:16" ht="43.5" customHeight="1" thickBot="1" thickTop="1">
      <c r="A4" s="16">
        <f aca="true" t="shared" si="0" ref="A4:A15">P4</f>
        <v>488</v>
      </c>
      <c r="B4" s="28">
        <f aca="true" t="shared" si="1" ref="B4:B15">B3+1</f>
        <v>1</v>
      </c>
      <c r="C4" s="33" t="s">
        <v>15</v>
      </c>
      <c r="D4" s="34"/>
      <c r="E4" s="34"/>
      <c r="F4" s="34"/>
      <c r="G4" s="34"/>
      <c r="H4" s="34"/>
      <c r="I4" s="35"/>
      <c r="J4" s="53">
        <f>'LISTA N 3 BORRACCI'!J8</f>
        <v>74</v>
      </c>
      <c r="K4" s="54">
        <f>'LISTA N 3 BORRACCI'!K8</f>
        <v>86</v>
      </c>
      <c r="L4" s="54">
        <f>'LISTA N 3 BORRACCI'!L8</f>
        <v>70</v>
      </c>
      <c r="M4" s="54">
        <f>'LISTA N 3 BORRACCI'!M8</f>
        <v>79</v>
      </c>
      <c r="N4" s="54">
        <f>'LISTA N 3 BORRACCI'!N8</f>
        <v>102</v>
      </c>
      <c r="O4" s="55">
        <f>'LISTA N 3 BORRACCI'!O8</f>
        <v>77</v>
      </c>
      <c r="P4" s="21">
        <f aca="true" t="shared" si="2" ref="P4:P16">SUM(J4:O4)</f>
        <v>488</v>
      </c>
    </row>
    <row r="5" spans="1:16" ht="43.5" customHeight="1" thickBot="1" thickTop="1">
      <c r="A5" s="16">
        <f t="shared" si="0"/>
        <v>341</v>
      </c>
      <c r="B5" s="28">
        <f t="shared" si="1"/>
        <v>2</v>
      </c>
      <c r="C5" s="33" t="s">
        <v>62</v>
      </c>
      <c r="D5" s="34"/>
      <c r="E5" s="34"/>
      <c r="F5" s="34"/>
      <c r="G5" s="34"/>
      <c r="H5" s="34"/>
      <c r="I5" s="35"/>
      <c r="J5" s="56">
        <f>'LISTA N 3 BORRACCI'!J7</f>
        <v>46</v>
      </c>
      <c r="K5" s="57">
        <f>'LISTA N 3 BORRACCI'!K7</f>
        <v>49</v>
      </c>
      <c r="L5" s="57">
        <f>'LISTA N 3 BORRACCI'!L7</f>
        <v>45</v>
      </c>
      <c r="M5" s="57">
        <f>'LISTA N 3 BORRACCI'!M7</f>
        <v>72</v>
      </c>
      <c r="N5" s="57">
        <f>'LISTA N 3 BORRACCI'!N7</f>
        <v>74</v>
      </c>
      <c r="O5" s="58">
        <f>'LISTA N 3 BORRACCI'!O7</f>
        <v>55</v>
      </c>
      <c r="P5" s="21">
        <f t="shared" si="2"/>
        <v>341</v>
      </c>
    </row>
    <row r="6" spans="1:16" ht="43.5" customHeight="1" thickBot="1" thickTop="1">
      <c r="A6" s="16">
        <f t="shared" si="0"/>
        <v>299</v>
      </c>
      <c r="B6" s="28">
        <f t="shared" si="1"/>
        <v>3</v>
      </c>
      <c r="C6" s="33" t="s">
        <v>66</v>
      </c>
      <c r="D6" s="34"/>
      <c r="E6" s="34"/>
      <c r="F6" s="34"/>
      <c r="G6" s="34"/>
      <c r="H6" s="34"/>
      <c r="I6" s="35"/>
      <c r="J6" s="56">
        <f>'LISTA N 3 BORRACCI'!J12</f>
        <v>29</v>
      </c>
      <c r="K6" s="57">
        <f>'LISTA N 3 BORRACCI'!K12</f>
        <v>39</v>
      </c>
      <c r="L6" s="57">
        <f>'LISTA N 3 BORRACCI'!L12</f>
        <v>46</v>
      </c>
      <c r="M6" s="57">
        <f>'LISTA N 3 BORRACCI'!M12</f>
        <v>70</v>
      </c>
      <c r="N6" s="57">
        <f>'LISTA N 3 BORRACCI'!N12</f>
        <v>69</v>
      </c>
      <c r="O6" s="58">
        <f>'LISTA N 3 BORRACCI'!O12</f>
        <v>46</v>
      </c>
      <c r="P6" s="21">
        <f t="shared" si="2"/>
        <v>299</v>
      </c>
    </row>
    <row r="7" spans="1:16" ht="43.5" customHeight="1" thickBot="1" thickTop="1">
      <c r="A7" s="16">
        <f t="shared" si="0"/>
        <v>288</v>
      </c>
      <c r="B7" s="28">
        <f t="shared" si="1"/>
        <v>4</v>
      </c>
      <c r="C7" s="33" t="s">
        <v>65</v>
      </c>
      <c r="D7" s="34"/>
      <c r="E7" s="34"/>
      <c r="F7" s="34"/>
      <c r="G7" s="34"/>
      <c r="H7" s="34"/>
      <c r="I7" s="35"/>
      <c r="J7" s="56">
        <f>'LISTA N 3 BORRACCI'!J11</f>
        <v>35</v>
      </c>
      <c r="K7" s="57">
        <f>'LISTA N 3 BORRACCI'!K11</f>
        <v>66</v>
      </c>
      <c r="L7" s="57">
        <f>'LISTA N 3 BORRACCI'!L11</f>
        <v>48</v>
      </c>
      <c r="M7" s="57">
        <f>'LISTA N 3 BORRACCI'!M11</f>
        <v>30</v>
      </c>
      <c r="N7" s="57">
        <f>'LISTA N 3 BORRACCI'!N11</f>
        <v>81</v>
      </c>
      <c r="O7" s="58">
        <f>'LISTA N 3 BORRACCI'!O11</f>
        <v>28</v>
      </c>
      <c r="P7" s="21">
        <f t="shared" si="2"/>
        <v>288</v>
      </c>
    </row>
    <row r="8" spans="1:16" ht="43.5" customHeight="1" thickBot="1" thickTop="1">
      <c r="A8" s="16">
        <f t="shared" si="0"/>
        <v>260</v>
      </c>
      <c r="B8" s="28">
        <f t="shared" si="1"/>
        <v>5</v>
      </c>
      <c r="C8" s="33" t="s">
        <v>67</v>
      </c>
      <c r="D8" s="34"/>
      <c r="E8" s="34"/>
      <c r="F8" s="34"/>
      <c r="G8" s="34"/>
      <c r="H8" s="34"/>
      <c r="I8" s="35"/>
      <c r="J8" s="56">
        <f>'LISTA N 3 BORRACCI'!J13</f>
        <v>47</v>
      </c>
      <c r="K8" s="57">
        <f>'LISTA N 3 BORRACCI'!K13</f>
        <v>39</v>
      </c>
      <c r="L8" s="57">
        <f>'LISTA N 3 BORRACCI'!L13</f>
        <v>45</v>
      </c>
      <c r="M8" s="57">
        <f>'LISTA N 3 BORRACCI'!M13</f>
        <v>47</v>
      </c>
      <c r="N8" s="57">
        <f>'LISTA N 3 BORRACCI'!N13</f>
        <v>48</v>
      </c>
      <c r="O8" s="58">
        <f>'LISTA N 3 BORRACCI'!O13</f>
        <v>34</v>
      </c>
      <c r="P8" s="21">
        <f>SUM(J8:O8)</f>
        <v>260</v>
      </c>
    </row>
    <row r="9" spans="1:16" ht="43.5" customHeight="1" thickBot="1" thickTop="1">
      <c r="A9" s="16">
        <f t="shared" si="0"/>
        <v>243</v>
      </c>
      <c r="B9" s="28">
        <f t="shared" si="1"/>
        <v>6</v>
      </c>
      <c r="C9" s="33" t="s">
        <v>60</v>
      </c>
      <c r="D9" s="34"/>
      <c r="E9" s="34"/>
      <c r="F9" s="34"/>
      <c r="G9" s="34"/>
      <c r="H9" s="34"/>
      <c r="I9" s="35"/>
      <c r="J9" s="56">
        <f>'LISTA N 3 BORRACCI'!J5</f>
        <v>40</v>
      </c>
      <c r="K9" s="57">
        <f>'LISTA N 3 BORRACCI'!K5</f>
        <v>50</v>
      </c>
      <c r="L9" s="57">
        <f>'LISTA N 3 BORRACCI'!L5</f>
        <v>42</v>
      </c>
      <c r="M9" s="57">
        <f>'LISTA N 3 BORRACCI'!M5</f>
        <v>40</v>
      </c>
      <c r="N9" s="57">
        <f>'LISTA N 3 BORRACCI'!N5</f>
        <v>38</v>
      </c>
      <c r="O9" s="58">
        <f>'LISTA N 3 BORRACCI'!O5</f>
        <v>33</v>
      </c>
      <c r="P9" s="21">
        <f t="shared" si="2"/>
        <v>243</v>
      </c>
    </row>
    <row r="10" spans="1:16" ht="43.5" customHeight="1" thickBot="1" thickTop="1">
      <c r="A10" s="16">
        <f t="shared" si="0"/>
        <v>228</v>
      </c>
      <c r="B10" s="28">
        <f t="shared" si="1"/>
        <v>7</v>
      </c>
      <c r="C10" s="33" t="s">
        <v>63</v>
      </c>
      <c r="D10" s="34"/>
      <c r="E10" s="34"/>
      <c r="F10" s="34"/>
      <c r="G10" s="34"/>
      <c r="H10" s="34"/>
      <c r="I10" s="35"/>
      <c r="J10" s="56">
        <f>'LISTA N 3 BORRACCI'!J9</f>
        <v>33</v>
      </c>
      <c r="K10" s="57">
        <f>'LISTA N 3 BORRACCI'!K9</f>
        <v>26</v>
      </c>
      <c r="L10" s="57">
        <f>'LISTA N 3 BORRACCI'!L9</f>
        <v>40</v>
      </c>
      <c r="M10" s="57">
        <f>'LISTA N 3 BORRACCI'!M9</f>
        <v>48</v>
      </c>
      <c r="N10" s="57">
        <f>'LISTA N 3 BORRACCI'!N9</f>
        <v>64</v>
      </c>
      <c r="O10" s="58">
        <f>'LISTA N 3 BORRACCI'!O9</f>
        <v>17</v>
      </c>
      <c r="P10" s="21">
        <f t="shared" si="2"/>
        <v>228</v>
      </c>
    </row>
    <row r="11" spans="1:16" ht="43.5" customHeight="1" thickBot="1" thickTop="1">
      <c r="A11" s="16">
        <f t="shared" si="0"/>
        <v>220</v>
      </c>
      <c r="B11" s="28">
        <f t="shared" si="1"/>
        <v>8</v>
      </c>
      <c r="C11" s="33" t="s">
        <v>61</v>
      </c>
      <c r="D11" s="34"/>
      <c r="E11" s="34"/>
      <c r="F11" s="34"/>
      <c r="G11" s="34"/>
      <c r="H11" s="34"/>
      <c r="I11" s="35"/>
      <c r="J11" s="56">
        <f>'LISTA N 3 BORRACCI'!J6</f>
        <v>31</v>
      </c>
      <c r="K11" s="57">
        <f>'LISTA N 3 BORRACCI'!K6</f>
        <v>42</v>
      </c>
      <c r="L11" s="57">
        <f>'LISTA N 3 BORRACCI'!L6</f>
        <v>39</v>
      </c>
      <c r="M11" s="57">
        <f>'LISTA N 3 BORRACCI'!M6</f>
        <v>36</v>
      </c>
      <c r="N11" s="57">
        <f>'LISTA N 3 BORRACCI'!N6</f>
        <v>43</v>
      </c>
      <c r="O11" s="58">
        <f>'LISTA N 3 BORRACCI'!O6</f>
        <v>29</v>
      </c>
      <c r="P11" s="21">
        <f t="shared" si="2"/>
        <v>220</v>
      </c>
    </row>
    <row r="12" spans="1:16" ht="43.5" customHeight="1" thickBot="1" thickTop="1">
      <c r="A12" s="16">
        <f t="shared" si="0"/>
        <v>156</v>
      </c>
      <c r="B12" s="28">
        <f t="shared" si="1"/>
        <v>9</v>
      </c>
      <c r="C12" s="33" t="s">
        <v>68</v>
      </c>
      <c r="D12" s="26"/>
      <c r="E12" s="26"/>
      <c r="F12" s="26"/>
      <c r="G12" s="26"/>
      <c r="H12" s="26"/>
      <c r="I12" s="27"/>
      <c r="J12" s="56">
        <f>'LISTA N 3 BORRACCI'!J14</f>
        <v>30</v>
      </c>
      <c r="K12" s="57">
        <f>'LISTA N 3 BORRACCI'!K14</f>
        <v>44</v>
      </c>
      <c r="L12" s="57">
        <f>'LISTA N 3 BORRACCI'!L14</f>
        <v>15</v>
      </c>
      <c r="M12" s="57">
        <f>'LISTA N 3 BORRACCI'!M14</f>
        <v>20</v>
      </c>
      <c r="N12" s="57">
        <f>'LISTA N 3 BORRACCI'!N14</f>
        <v>31</v>
      </c>
      <c r="O12" s="58">
        <f>'LISTA N 3 BORRACCI'!O14</f>
        <v>16</v>
      </c>
      <c r="P12" s="21">
        <f t="shared" si="2"/>
        <v>156</v>
      </c>
    </row>
    <row r="13" spans="1:16" ht="43.5" customHeight="1" thickBot="1" thickTop="1">
      <c r="A13" s="16">
        <f t="shared" si="0"/>
        <v>141</v>
      </c>
      <c r="B13" s="28">
        <f t="shared" si="1"/>
        <v>10</v>
      </c>
      <c r="C13" s="33" t="s">
        <v>59</v>
      </c>
      <c r="D13" s="34"/>
      <c r="E13" s="34"/>
      <c r="F13" s="34"/>
      <c r="G13" s="34"/>
      <c r="H13" s="34"/>
      <c r="I13" s="35"/>
      <c r="J13" s="56">
        <f>'LISTA N 3 BORRACCI'!J4</f>
        <v>24</v>
      </c>
      <c r="K13" s="57">
        <f>'LISTA N 3 BORRACCI'!K4</f>
        <v>20</v>
      </c>
      <c r="L13" s="57">
        <f>'LISTA N 3 BORRACCI'!L4</f>
        <v>24</v>
      </c>
      <c r="M13" s="57">
        <f>'LISTA N 3 BORRACCI'!M4</f>
        <v>35</v>
      </c>
      <c r="N13" s="57">
        <f>'LISTA N 3 BORRACCI'!N4</f>
        <v>13</v>
      </c>
      <c r="O13" s="58">
        <f>'LISTA N 3 BORRACCI'!O4</f>
        <v>25</v>
      </c>
      <c r="P13" s="21">
        <f t="shared" si="2"/>
        <v>141</v>
      </c>
    </row>
    <row r="14" spans="1:16" ht="43.5" customHeight="1" thickBot="1" thickTop="1">
      <c r="A14" s="16">
        <f t="shared" si="0"/>
        <v>124</v>
      </c>
      <c r="B14" s="28">
        <f t="shared" si="1"/>
        <v>11</v>
      </c>
      <c r="C14" s="33" t="s">
        <v>64</v>
      </c>
      <c r="D14" s="34"/>
      <c r="E14" s="34"/>
      <c r="F14" s="34"/>
      <c r="G14" s="34"/>
      <c r="H14" s="34"/>
      <c r="I14" s="35"/>
      <c r="J14" s="56">
        <f>'LISTA N 3 BORRACCI'!J10</f>
        <v>28</v>
      </c>
      <c r="K14" s="57">
        <f>'LISTA N 3 BORRACCI'!K10</f>
        <v>25</v>
      </c>
      <c r="L14" s="57">
        <f>'LISTA N 3 BORRACCI'!L10</f>
        <v>17</v>
      </c>
      <c r="M14" s="57">
        <f>'LISTA N 3 BORRACCI'!M10</f>
        <v>24</v>
      </c>
      <c r="N14" s="57">
        <f>'LISTA N 3 BORRACCI'!N10</f>
        <v>19</v>
      </c>
      <c r="O14" s="58">
        <f>'LISTA N 3 BORRACCI'!O10</f>
        <v>11</v>
      </c>
      <c r="P14" s="21">
        <f t="shared" si="2"/>
        <v>124</v>
      </c>
    </row>
    <row r="15" spans="1:16" ht="43.5" customHeight="1" thickBot="1" thickTop="1">
      <c r="A15" s="16">
        <f t="shared" si="0"/>
        <v>54</v>
      </c>
      <c r="B15" s="28">
        <f t="shared" si="1"/>
        <v>12</v>
      </c>
      <c r="C15" s="33" t="s">
        <v>69</v>
      </c>
      <c r="D15" s="26"/>
      <c r="E15" s="26"/>
      <c r="F15" s="26"/>
      <c r="G15" s="26"/>
      <c r="H15" s="26"/>
      <c r="I15" s="27"/>
      <c r="J15" s="59">
        <f>'LISTA N 3 BORRACCI'!J15</f>
        <v>15</v>
      </c>
      <c r="K15" s="60">
        <f>'LISTA N 3 BORRACCI'!K15</f>
        <v>4</v>
      </c>
      <c r="L15" s="60">
        <f>'LISTA N 3 BORRACCI'!L15</f>
        <v>8</v>
      </c>
      <c r="M15" s="60">
        <f>'LISTA N 3 BORRACCI'!M15</f>
        <v>12</v>
      </c>
      <c r="N15" s="60">
        <f>'LISTA N 3 BORRACCI'!N15</f>
        <v>12</v>
      </c>
      <c r="O15" s="61">
        <f>'LISTA N 3 BORRACCI'!O15</f>
        <v>3</v>
      </c>
      <c r="P15" s="21">
        <f t="shared" si="2"/>
        <v>54</v>
      </c>
    </row>
    <row r="16" spans="2:16" ht="43.5" customHeight="1" thickBot="1" thickTop="1">
      <c r="B16" s="140" t="s">
        <v>18</v>
      </c>
      <c r="C16" s="141"/>
      <c r="D16" s="141"/>
      <c r="E16" s="141"/>
      <c r="F16" s="141"/>
      <c r="G16" s="141"/>
      <c r="H16" s="141"/>
      <c r="I16" s="141"/>
      <c r="J16" s="21">
        <f aca="true" t="shared" si="3" ref="J16:O16">SUM(J4:J15)</f>
        <v>432</v>
      </c>
      <c r="K16" s="21">
        <f t="shared" si="3"/>
        <v>490</v>
      </c>
      <c r="L16" s="21">
        <f t="shared" si="3"/>
        <v>439</v>
      </c>
      <c r="M16" s="21">
        <f t="shared" si="3"/>
        <v>513</v>
      </c>
      <c r="N16" s="21">
        <f t="shared" si="3"/>
        <v>594</v>
      </c>
      <c r="O16" s="21">
        <f t="shared" si="3"/>
        <v>374</v>
      </c>
      <c r="P16" s="21">
        <f t="shared" si="2"/>
        <v>2842</v>
      </c>
    </row>
    <row r="17" ht="19.5" thickTop="1"/>
    <row r="18" ht="23.25">
      <c r="F18" s="50"/>
    </row>
    <row r="22" ht="18.75">
      <c r="L22" s="5"/>
    </row>
  </sheetData>
  <sheetProtection/>
  <mergeCells count="11">
    <mergeCell ref="N2:N3"/>
    <mergeCell ref="O2:O3"/>
    <mergeCell ref="P2:P3"/>
    <mergeCell ref="D3:I3"/>
    <mergeCell ref="B16:I16"/>
    <mergeCell ref="D1:I2"/>
    <mergeCell ref="J1:P1"/>
    <mergeCell ref="J2:J3"/>
    <mergeCell ref="K2:K3"/>
    <mergeCell ref="L2:L3"/>
    <mergeCell ref="M2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Gioia del Colle</dc:creator>
  <cp:keywords/>
  <dc:description/>
  <cp:lastModifiedBy>Carmela Barbitta</cp:lastModifiedBy>
  <cp:lastPrinted>2018-06-11T17:08:45Z</cp:lastPrinted>
  <dcterms:created xsi:type="dcterms:W3CDTF">1988-01-01T01:15:37Z</dcterms:created>
  <dcterms:modified xsi:type="dcterms:W3CDTF">2018-06-12T10:55:15Z</dcterms:modified>
  <cp:category/>
  <cp:version/>
  <cp:contentType/>
  <cp:contentStatus/>
</cp:coreProperties>
</file>